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AAC CO-PO\"/>
    </mc:Choice>
  </mc:AlternateContent>
  <bookViews>
    <workbookView xWindow="480" yWindow="390" windowWidth="19815" windowHeight="7395" activeTab="4"/>
  </bookViews>
  <sheets>
    <sheet name="PO" sheetId="8" r:id="rId1"/>
    <sheet name="BT-1 " sheetId="1" r:id="rId2"/>
    <sheet name="BT-2" sheetId="9" r:id="rId3"/>
    <sheet name="BT-3" sheetId="10" r:id="rId4"/>
    <sheet name="BT-4" sheetId="3" r:id="rId5"/>
    <sheet name="BT-5" sheetId="4" r:id="rId6"/>
    <sheet name="BT-6" sheetId="11" r:id="rId7"/>
    <sheet name="BT-7" sheetId="12" r:id="rId8"/>
    <sheet name="BT-8" sheetId="7" r:id="rId9"/>
  </sheets>
  <calcPr calcId="162913"/>
</workbook>
</file>

<file path=xl/calcChain.xml><?xml version="1.0" encoding="utf-8"?>
<calcChain xmlns="http://schemas.openxmlformats.org/spreadsheetml/2006/main">
  <c r="S14" i="7" l="1"/>
  <c r="R14" i="7"/>
  <c r="P14" i="7"/>
  <c r="F14" i="7"/>
  <c r="G14" i="7"/>
  <c r="H14" i="7"/>
  <c r="I14" i="7"/>
  <c r="J14" i="7"/>
  <c r="K14" i="7"/>
  <c r="L14" i="7"/>
  <c r="M14" i="7"/>
  <c r="N14" i="7"/>
  <c r="O14" i="7"/>
  <c r="E14" i="7"/>
  <c r="S10" i="7"/>
  <c r="R10" i="7"/>
  <c r="F10" i="7"/>
  <c r="G10" i="7"/>
  <c r="H10" i="7"/>
  <c r="I10" i="7"/>
  <c r="J10" i="7"/>
  <c r="K10" i="7"/>
  <c r="L10" i="7"/>
  <c r="M10" i="7"/>
  <c r="N10" i="7"/>
  <c r="O10" i="7"/>
  <c r="P10" i="7"/>
  <c r="E10" i="7"/>
  <c r="S13" i="12"/>
  <c r="R13" i="12"/>
  <c r="F13" i="12"/>
  <c r="G13" i="12"/>
  <c r="H13" i="12"/>
  <c r="I13" i="12"/>
  <c r="J13" i="12"/>
  <c r="K13" i="12"/>
  <c r="L13" i="12"/>
  <c r="M13" i="12"/>
  <c r="N13" i="12"/>
  <c r="O13" i="12"/>
  <c r="P13" i="12"/>
  <c r="E13" i="12"/>
  <c r="E12" i="12"/>
  <c r="S21" i="11"/>
  <c r="R21" i="11"/>
  <c r="F21" i="11"/>
  <c r="G21" i="11"/>
  <c r="H21" i="11"/>
  <c r="I21" i="11"/>
  <c r="J21" i="11"/>
  <c r="K21" i="11"/>
  <c r="L21" i="11"/>
  <c r="M21" i="11"/>
  <c r="N21" i="11"/>
  <c r="O21" i="11"/>
  <c r="P21" i="11"/>
  <c r="E21" i="11"/>
  <c r="P11" i="11"/>
  <c r="F11" i="11"/>
  <c r="G11" i="11"/>
  <c r="H11" i="11"/>
  <c r="I11" i="11"/>
  <c r="J11" i="11"/>
  <c r="K11" i="11"/>
  <c r="L11" i="11"/>
  <c r="M11" i="11"/>
  <c r="N11" i="11"/>
  <c r="O11" i="11"/>
  <c r="S11" i="11"/>
  <c r="R11" i="11"/>
  <c r="E11" i="11"/>
  <c r="S14" i="11"/>
  <c r="R14" i="11"/>
  <c r="F14" i="11"/>
  <c r="G14" i="11"/>
  <c r="H14" i="11"/>
  <c r="I14" i="11"/>
  <c r="J14" i="11"/>
  <c r="K14" i="11"/>
  <c r="L14" i="11"/>
  <c r="M14" i="11"/>
  <c r="N14" i="11"/>
  <c r="O14" i="11"/>
  <c r="P14" i="11"/>
  <c r="E14" i="11"/>
  <c r="S14" i="4"/>
  <c r="R14" i="4"/>
  <c r="F14" i="4"/>
  <c r="G14" i="4"/>
  <c r="H14" i="4"/>
  <c r="I14" i="4"/>
  <c r="J14" i="4"/>
  <c r="K14" i="4"/>
  <c r="L14" i="4"/>
  <c r="M14" i="4"/>
  <c r="N14" i="4"/>
  <c r="O14" i="4"/>
  <c r="P14" i="4"/>
  <c r="E14" i="4"/>
  <c r="S13" i="4"/>
  <c r="R13" i="4"/>
  <c r="F13" i="4"/>
  <c r="G13" i="4"/>
  <c r="H13" i="4"/>
  <c r="I13" i="4"/>
  <c r="J13" i="4"/>
  <c r="K13" i="4"/>
  <c r="L13" i="4"/>
  <c r="M13" i="4"/>
  <c r="N13" i="4"/>
  <c r="O13" i="4"/>
  <c r="P13" i="4"/>
  <c r="E13" i="4"/>
  <c r="F13" i="7" l="1"/>
  <c r="G13" i="7"/>
  <c r="H13" i="7"/>
  <c r="I13" i="7"/>
  <c r="J13" i="7"/>
  <c r="K13" i="7"/>
  <c r="L13" i="7"/>
  <c r="M13" i="7"/>
  <c r="N13" i="7"/>
  <c r="O13" i="7"/>
  <c r="P13" i="7"/>
  <c r="E13" i="7"/>
  <c r="S6" i="7"/>
  <c r="R6" i="7"/>
  <c r="P6" i="7"/>
  <c r="O6" i="7"/>
  <c r="N6" i="7"/>
  <c r="M6" i="7"/>
  <c r="L6" i="7"/>
  <c r="K6" i="7"/>
  <c r="J6" i="7"/>
  <c r="I6" i="7"/>
  <c r="H6" i="7"/>
  <c r="G6" i="7"/>
  <c r="F6" i="7"/>
  <c r="E6" i="7"/>
  <c r="F20" i="11"/>
  <c r="G20" i="11"/>
  <c r="H20" i="11"/>
  <c r="I20" i="11"/>
  <c r="J20" i="11"/>
  <c r="K20" i="11"/>
  <c r="L20" i="11"/>
  <c r="M20" i="11"/>
  <c r="N20" i="11"/>
  <c r="O20" i="11"/>
  <c r="P20" i="11"/>
  <c r="E20" i="11"/>
  <c r="S14" i="3"/>
  <c r="R14" i="3"/>
  <c r="S9" i="12" l="1"/>
  <c r="R9" i="12"/>
  <c r="P9" i="12"/>
  <c r="O9" i="12"/>
  <c r="N9" i="12"/>
  <c r="M9" i="12"/>
  <c r="L9" i="12"/>
  <c r="K9" i="12"/>
  <c r="J9" i="12"/>
  <c r="I9" i="12"/>
  <c r="H9" i="12"/>
  <c r="G9" i="12"/>
  <c r="F9" i="12"/>
  <c r="E9" i="12"/>
  <c r="S6" i="12"/>
  <c r="R6" i="12"/>
  <c r="P6" i="12"/>
  <c r="O6" i="12"/>
  <c r="N6" i="12"/>
  <c r="M6" i="12"/>
  <c r="L6" i="12"/>
  <c r="K6" i="12"/>
  <c r="J6" i="12"/>
  <c r="I6" i="12"/>
  <c r="H6" i="12"/>
  <c r="G6" i="12"/>
  <c r="F6" i="12"/>
  <c r="E6" i="12"/>
  <c r="R14" i="10"/>
  <c r="S12" i="12" l="1"/>
  <c r="R12" i="12"/>
  <c r="P12" i="12"/>
  <c r="O12" i="12"/>
  <c r="N12" i="12"/>
  <c r="M12" i="12"/>
  <c r="L12" i="12"/>
  <c r="K12" i="12"/>
  <c r="J12" i="12"/>
  <c r="I12" i="12"/>
  <c r="H12" i="12"/>
  <c r="G12" i="12"/>
  <c r="F12" i="12"/>
  <c r="S14" i="10"/>
  <c r="Q6" i="8" s="1"/>
  <c r="F14" i="10"/>
  <c r="G14" i="10"/>
  <c r="H14" i="10"/>
  <c r="I14" i="10"/>
  <c r="J14" i="10"/>
  <c r="K14" i="10"/>
  <c r="L14" i="10"/>
  <c r="M14" i="10"/>
  <c r="N14" i="10"/>
  <c r="O14" i="10"/>
  <c r="P14" i="10"/>
  <c r="E14" i="10"/>
  <c r="Q10" i="8" l="1"/>
  <c r="P10" i="8"/>
  <c r="S12" i="1"/>
  <c r="R12" i="1"/>
  <c r="F12" i="1"/>
  <c r="G12" i="1"/>
  <c r="H12" i="1"/>
  <c r="I12" i="1"/>
  <c r="J12" i="1"/>
  <c r="K12" i="1"/>
  <c r="L12" i="1"/>
  <c r="M12" i="1"/>
  <c r="N12" i="1"/>
  <c r="O12" i="1"/>
  <c r="P12" i="1"/>
  <c r="E12" i="1"/>
  <c r="Q11" i="8" l="1"/>
  <c r="P11" i="8"/>
  <c r="N11" i="8"/>
  <c r="M11" i="8"/>
  <c r="L11" i="8"/>
  <c r="K11" i="8"/>
  <c r="J11" i="8"/>
  <c r="I11" i="8"/>
  <c r="H11" i="8"/>
  <c r="G11" i="8"/>
  <c r="F11" i="8"/>
  <c r="E11" i="8"/>
  <c r="D11" i="8"/>
  <c r="C11" i="8"/>
  <c r="D9" i="8"/>
  <c r="E9" i="8"/>
  <c r="F9" i="8"/>
  <c r="G9" i="8"/>
  <c r="H9" i="8"/>
  <c r="I9" i="8"/>
  <c r="J9" i="8"/>
  <c r="K9" i="8"/>
  <c r="L9" i="8"/>
  <c r="M9" i="8"/>
  <c r="N9" i="8"/>
  <c r="P9" i="8"/>
  <c r="Q9" i="8"/>
  <c r="C9" i="8"/>
  <c r="Q7" i="8"/>
  <c r="P7" i="8"/>
  <c r="F14" i="3"/>
  <c r="D7" i="8" s="1"/>
  <c r="G14" i="3"/>
  <c r="E7" i="8" s="1"/>
  <c r="H14" i="3"/>
  <c r="F7" i="8" s="1"/>
  <c r="I14" i="3"/>
  <c r="G7" i="8" s="1"/>
  <c r="J14" i="3"/>
  <c r="H7" i="8" s="1"/>
  <c r="K14" i="3"/>
  <c r="I7" i="8" s="1"/>
  <c r="L14" i="3"/>
  <c r="J7" i="8" s="1"/>
  <c r="M14" i="3"/>
  <c r="K7" i="8" s="1"/>
  <c r="N14" i="3"/>
  <c r="L7" i="8" s="1"/>
  <c r="O14" i="3"/>
  <c r="M7" i="8" s="1"/>
  <c r="P14" i="3"/>
  <c r="N7" i="8" s="1"/>
  <c r="E14" i="3"/>
  <c r="C7" i="8" s="1"/>
  <c r="S12" i="9"/>
  <c r="Q5" i="8" s="1"/>
  <c r="R12" i="9"/>
  <c r="P5" i="8" s="1"/>
  <c r="Q4" i="8" l="1"/>
  <c r="D10" i="8"/>
  <c r="E10" i="8"/>
  <c r="F10" i="8"/>
  <c r="G10" i="8"/>
  <c r="H10" i="8"/>
  <c r="I10" i="8"/>
  <c r="J10" i="8"/>
  <c r="K10" i="8"/>
  <c r="L10" i="8"/>
  <c r="M10" i="8"/>
  <c r="N10" i="8"/>
  <c r="C10" i="8"/>
  <c r="Q8" i="8"/>
  <c r="P8" i="8"/>
  <c r="P6" i="8"/>
  <c r="P4" i="8"/>
  <c r="P12" i="8" l="1"/>
  <c r="Q12" i="8"/>
  <c r="N6" i="8"/>
  <c r="M6" i="8"/>
  <c r="L6" i="8"/>
  <c r="K6" i="8"/>
  <c r="J6" i="8"/>
  <c r="I6" i="8"/>
  <c r="H6" i="8"/>
  <c r="G6" i="8"/>
  <c r="F6" i="8"/>
  <c r="E6" i="8"/>
  <c r="D6" i="8"/>
  <c r="C6" i="8"/>
  <c r="P12" i="9"/>
  <c r="N5" i="8" s="1"/>
  <c r="O12" i="9"/>
  <c r="M5" i="8" s="1"/>
  <c r="N12" i="9"/>
  <c r="L5" i="8" s="1"/>
  <c r="M12" i="9"/>
  <c r="K5" i="8" s="1"/>
  <c r="L12" i="9"/>
  <c r="J5" i="8" s="1"/>
  <c r="K12" i="9"/>
  <c r="I5" i="8" s="1"/>
  <c r="J12" i="9"/>
  <c r="H5" i="8" s="1"/>
  <c r="I12" i="9"/>
  <c r="G5" i="8" s="1"/>
  <c r="H12" i="9"/>
  <c r="F5" i="8" s="1"/>
  <c r="G12" i="9"/>
  <c r="E5" i="8" s="1"/>
  <c r="F12" i="9"/>
  <c r="D5" i="8" s="1"/>
  <c r="E12" i="9"/>
  <c r="C5" i="8" s="1"/>
  <c r="M8" i="8"/>
  <c r="K8" i="8"/>
  <c r="G8" i="8"/>
  <c r="C8" i="8"/>
  <c r="D8" i="8"/>
  <c r="H8" i="8"/>
  <c r="L8" i="8"/>
  <c r="D4" i="8"/>
  <c r="E4" i="8"/>
  <c r="F4" i="8"/>
  <c r="G4" i="8"/>
  <c r="H4" i="8"/>
  <c r="I4" i="8"/>
  <c r="J4" i="8"/>
  <c r="K4" i="8"/>
  <c r="L4" i="8"/>
  <c r="M4" i="8"/>
  <c r="N4" i="8"/>
  <c r="C4" i="8"/>
  <c r="E8" i="8"/>
  <c r="I8" i="8"/>
  <c r="J8" i="8"/>
  <c r="F8" i="8"/>
  <c r="N8" i="8"/>
  <c r="G12" i="8" l="1"/>
  <c r="M12" i="8"/>
  <c r="N12" i="8"/>
  <c r="D12" i="8"/>
  <c r="J12" i="8"/>
  <c r="I12" i="8"/>
  <c r="F12" i="8"/>
  <c r="C12" i="8"/>
  <c r="K12" i="8"/>
  <c r="H12" i="8"/>
  <c r="E12" i="8"/>
  <c r="L12" i="8"/>
</calcChain>
</file>

<file path=xl/sharedStrings.xml><?xml version="1.0" encoding="utf-8"?>
<sst xmlns="http://schemas.openxmlformats.org/spreadsheetml/2006/main" count="577" uniqueCount="214">
  <si>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</si>
  <si>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</si>
  <si>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</si>
  <si>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</si>
  <si>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</si>
  <si>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</si>
  <si>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</si>
  <si>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</si>
  <si>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</si>
  <si>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</si>
  <si>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</si>
  <si>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</si>
  <si>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Course</t>
  </si>
  <si>
    <t>Code</t>
  </si>
  <si>
    <t>Sem</t>
  </si>
  <si>
    <t>Srl</t>
  </si>
  <si>
    <t>PSO-1</t>
  </si>
  <si>
    <t>PSO-2</t>
  </si>
  <si>
    <t>Attainment of POs/PSOs through COs</t>
  </si>
  <si>
    <t>NA</t>
  </si>
  <si>
    <t>1a</t>
  </si>
  <si>
    <t>1b</t>
  </si>
  <si>
    <t>2b</t>
  </si>
  <si>
    <t>3a</t>
  </si>
  <si>
    <t>3b</t>
  </si>
  <si>
    <t>Sem Attainment Score</t>
  </si>
  <si>
    <t>Remarks(Attained/Not Attained)</t>
  </si>
  <si>
    <t>SEM-I</t>
  </si>
  <si>
    <t>SEM-II</t>
  </si>
  <si>
    <t>SEM-III</t>
  </si>
  <si>
    <t>SEM-IV</t>
  </si>
  <si>
    <t>SEM-V</t>
  </si>
  <si>
    <t>SEM-VI</t>
  </si>
  <si>
    <t>SEM-VII</t>
  </si>
  <si>
    <t>SEM-VIII</t>
  </si>
  <si>
    <t>Ave Attainment Score</t>
  </si>
  <si>
    <t>Remarks(Attained/Not Attained) &gt;=4.5</t>
  </si>
  <si>
    <t>A</t>
  </si>
  <si>
    <t>Sr</t>
  </si>
  <si>
    <t>S.No</t>
  </si>
  <si>
    <t>Mapping of POs/PSOs through COs</t>
  </si>
  <si>
    <t>B1</t>
  </si>
  <si>
    <t>B3</t>
  </si>
  <si>
    <t>Biochemistry</t>
  </si>
  <si>
    <t>Biochemistry Lab</t>
  </si>
  <si>
    <t>Thermodynamics &amp; Chemical Processes</t>
  </si>
  <si>
    <t>Microbiology</t>
  </si>
  <si>
    <t>Microbiology Lab</t>
  </si>
  <si>
    <t>B5</t>
  </si>
  <si>
    <t>Bioprocess Engineering</t>
  </si>
  <si>
    <t>Bioprocess Engineering Lab</t>
  </si>
  <si>
    <t>Genetic Engineering</t>
  </si>
  <si>
    <t>Genetic Engineering Lab</t>
  </si>
  <si>
    <t>Immunology</t>
  </si>
  <si>
    <t>Immunology Lab</t>
  </si>
  <si>
    <t>Introduction to Bioinformatics</t>
  </si>
  <si>
    <t>B Tech Biotechnology</t>
  </si>
  <si>
    <t>B7</t>
  </si>
  <si>
    <t>Industrial Plant Tissue Culture</t>
  </si>
  <si>
    <t>DE-IV</t>
  </si>
  <si>
    <t>17B1WHS731</t>
  </si>
  <si>
    <t>Quality Management</t>
  </si>
  <si>
    <t>17B1WHS733</t>
  </si>
  <si>
    <t>Business Analytics</t>
  </si>
  <si>
    <t>B2</t>
  </si>
  <si>
    <t>Genetics</t>
  </si>
  <si>
    <t>General Chemistry</t>
  </si>
  <si>
    <t>B4</t>
  </si>
  <si>
    <t>Molecular Biology</t>
  </si>
  <si>
    <t>Environmental Studies</t>
  </si>
  <si>
    <t>Molecular Biology Lab</t>
  </si>
  <si>
    <t>B6</t>
  </si>
  <si>
    <t>Food and Agricultural Biotechnology</t>
  </si>
  <si>
    <t>Downstream Processing</t>
  </si>
  <si>
    <t>Food and Agricultural Biotechnology Lab</t>
  </si>
  <si>
    <t>Downstream Processing Lab.</t>
  </si>
  <si>
    <t>B  Tech Biotechnology</t>
  </si>
  <si>
    <t>B8</t>
  </si>
  <si>
    <t>Strategic Management</t>
  </si>
  <si>
    <t>Internet Marketing</t>
  </si>
  <si>
    <t>2a</t>
  </si>
  <si>
    <t>18B11PH112</t>
  </si>
  <si>
    <t>18B17PH172</t>
  </si>
  <si>
    <t>18B11MA112</t>
  </si>
  <si>
    <t>18B11CI111</t>
  </si>
  <si>
    <t>18B17CI171</t>
  </si>
  <si>
    <t>18B17GE173</t>
  </si>
  <si>
    <t>18B11MA212</t>
  </si>
  <si>
    <t>Basic Mathematics-II</t>
  </si>
  <si>
    <t>18B11PH212</t>
  </si>
  <si>
    <t>18B17CI271</t>
  </si>
  <si>
    <t>Basic Electrical Sciences</t>
  </si>
  <si>
    <t>Workshop Practices</t>
  </si>
  <si>
    <t>DE VI</t>
  </si>
  <si>
    <t>DE V</t>
  </si>
  <si>
    <t>18B11BT314</t>
  </si>
  <si>
    <t>18B17BT374</t>
  </si>
  <si>
    <t>18B11BT313</t>
  </si>
  <si>
    <t>18B17BT373</t>
  </si>
  <si>
    <t>18B11BT312</t>
  </si>
  <si>
    <t>18B17BT372</t>
  </si>
  <si>
    <t>18B11BT311</t>
  </si>
  <si>
    <t>18B17BT371</t>
  </si>
  <si>
    <t>18B11HS311</t>
  </si>
  <si>
    <t>21B11HS111</t>
  </si>
  <si>
    <t>English</t>
  </si>
  <si>
    <t>21B17HS171</t>
  </si>
  <si>
    <t>English Lab</t>
  </si>
  <si>
    <t>Basic Mathematics -1</t>
  </si>
  <si>
    <t>Basic Engineering Physics-I</t>
  </si>
  <si>
    <t>Programming for Problem Solving-2</t>
  </si>
  <si>
    <t>Engineering Graphics Lab</t>
  </si>
  <si>
    <t>Basic Engineering Physics Lab-I</t>
  </si>
  <si>
    <t>Programming for Problem Solving Lab-2</t>
  </si>
  <si>
    <t>Interpersonal Dynamics Values and Ethics</t>
  </si>
  <si>
    <t>18B11MA312</t>
  </si>
  <si>
    <t>Probability &amp; Statistical Techniques</t>
  </si>
  <si>
    <t>Genetics Lab.</t>
  </si>
  <si>
    <t>Thermodynamics &amp; Chemical Processes lab</t>
  </si>
  <si>
    <t>General Chemistry  Lab</t>
  </si>
  <si>
    <t>18B11HS511</t>
  </si>
  <si>
    <t>Project Management and Entrepreneurship</t>
  </si>
  <si>
    <t>18B11BT511</t>
  </si>
  <si>
    <t>1811BT512</t>
  </si>
  <si>
    <t>1811BT513</t>
  </si>
  <si>
    <t>18B17BT571</t>
  </si>
  <si>
    <t>18B17BT572</t>
  </si>
  <si>
    <t>18B17BT573</t>
  </si>
  <si>
    <t>18B1WBT532</t>
  </si>
  <si>
    <t>Comparative &amp; Functional Genomics</t>
  </si>
  <si>
    <t>21B1WBT531</t>
  </si>
  <si>
    <t>18B1WBT733</t>
  </si>
  <si>
    <t>Industrial Enzymes Technologies</t>
  </si>
  <si>
    <t>18B1WBT734</t>
  </si>
  <si>
    <t>Intellectual Property Rights &amp; Commercialization</t>
  </si>
  <si>
    <t xml:space="preserve">14B1WBT739 </t>
  </si>
  <si>
    <t>Stem Cells and Regenerative Medicines</t>
  </si>
  <si>
    <t>19B1WBT731</t>
  </si>
  <si>
    <t>Sustainable Technolgies for Waste management</t>
  </si>
  <si>
    <t>19B1WBT732</t>
  </si>
  <si>
    <t>Food Nutrition and Health Care</t>
  </si>
  <si>
    <t>Bioinstrumentation Techniques</t>
  </si>
  <si>
    <t>18B11EC212</t>
  </si>
  <si>
    <t>18B17EC272</t>
  </si>
  <si>
    <t>Basic Electrical Sciences lab</t>
  </si>
  <si>
    <t>18B11CI211</t>
  </si>
  <si>
    <t>Data Structure &amp; Algorithms</t>
  </si>
  <si>
    <t>Data Structure &amp; Algorithms Lab</t>
  </si>
  <si>
    <t>18BI7GE171</t>
  </si>
  <si>
    <t>18B11HS411</t>
  </si>
  <si>
    <t>Finance and Accounts</t>
  </si>
  <si>
    <t>18B11BT411</t>
  </si>
  <si>
    <t>Cell Biology and Culture Technologies</t>
  </si>
  <si>
    <t>18B11BT412</t>
  </si>
  <si>
    <t>18B11BT413</t>
  </si>
  <si>
    <t>18B11BT414</t>
  </si>
  <si>
    <t>18B17BT471</t>
  </si>
  <si>
    <t>Cell Biology and Culture Technologies lab</t>
  </si>
  <si>
    <t>18B17BT472</t>
  </si>
  <si>
    <t>18B17BT473</t>
  </si>
  <si>
    <t>Introduction to Bioinformatics lab</t>
  </si>
  <si>
    <t>18B17BT474</t>
  </si>
  <si>
    <t>18B11GE411</t>
  </si>
  <si>
    <t>18B11BT611</t>
  </si>
  <si>
    <t>18B11BT612</t>
  </si>
  <si>
    <t>18B17BT671</t>
  </si>
  <si>
    <t>18B17BT672</t>
  </si>
  <si>
    <t>18B1WBT632</t>
  </si>
  <si>
    <t xml:space="preserve">20B1WBT631 </t>
  </si>
  <si>
    <t>Manufacturing Process and Industrial Product</t>
  </si>
  <si>
    <t>18B1WBT633</t>
  </si>
  <si>
    <t>Nano-Biotechnology</t>
  </si>
  <si>
    <t>18B1WBT636</t>
  </si>
  <si>
    <t>Industrial Chemistry</t>
  </si>
  <si>
    <t>18B1WBT634</t>
  </si>
  <si>
    <t>Bioenergy &amp; Biofuels</t>
  </si>
  <si>
    <t>18B1WHS641</t>
  </si>
  <si>
    <t>Human rights for Technocrats</t>
  </si>
  <si>
    <t>20B1WHS631</t>
  </si>
  <si>
    <t>Service Design and Marketing</t>
  </si>
  <si>
    <t>17BIWHS831</t>
  </si>
  <si>
    <t>Understanding India: Literary Reflections</t>
  </si>
  <si>
    <t>18B1WHS834</t>
  </si>
  <si>
    <t>DE I</t>
  </si>
  <si>
    <t>6a</t>
  </si>
  <si>
    <t>6b</t>
  </si>
  <si>
    <t>18B1WBT831</t>
  </si>
  <si>
    <t>Genetic Counselling</t>
  </si>
  <si>
    <t>21B1WBT831</t>
  </si>
  <si>
    <t>Food Processing and Engineering</t>
  </si>
  <si>
    <t>18B1WBT833</t>
  </si>
  <si>
    <t>Diagnostics &amp; Vaccine Manufacture</t>
  </si>
  <si>
    <t>18B1WBI834</t>
  </si>
  <si>
    <t>NGS Data Analysis &amp; Applications</t>
  </si>
  <si>
    <t xml:space="preserve">21B1WBT832 </t>
  </si>
  <si>
    <t>Bioprocess Modelling and Simulation</t>
  </si>
  <si>
    <t>11BIWPD832</t>
  </si>
  <si>
    <t>14B1WHS833</t>
  </si>
  <si>
    <t>Investment Analysis and Portfolio Management</t>
  </si>
  <si>
    <t>8b</t>
  </si>
  <si>
    <t>8a</t>
  </si>
  <si>
    <t>DE III</t>
  </si>
  <si>
    <t>Infectious Diseases (DE II)</t>
  </si>
  <si>
    <t>OE II</t>
  </si>
  <si>
    <t>OE I</t>
  </si>
  <si>
    <t>7a</t>
  </si>
  <si>
    <t>7b</t>
  </si>
  <si>
    <t>8c</t>
  </si>
  <si>
    <t>8d</t>
  </si>
  <si>
    <t>8e</t>
  </si>
  <si>
    <t>OE-III</t>
  </si>
  <si>
    <t>OE-IV</t>
  </si>
  <si>
    <t>2c</t>
  </si>
  <si>
    <t>OE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</si>
</sst>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1" xfId="0" applyFont="1" applyFill="1" applyBorder="1"/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0" xfId="0" applyFont="1"/>
    <xf numFmtId="2" fontId="4" fillId="0" borderId="1" xfId="0" applyNumberFormat="1" applyFont="1" applyBorder="1"/>
    <xf numFmtId="2" fontId="0" fillId="0" borderId="1" xfId="0" applyNumberFormat="1" applyFont="1" applyBorder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Font="1" applyBorder="1"/>
    <xf numFmtId="0" fontId="7" fillId="0" borderId="1" xfId="0" applyFont="1" applyBorder="1"/>
    <xf numFmtId="0" fontId="3" fillId="0" borderId="1" xfId="0" applyFont="1" applyFill="1" applyBorder="1"/>
    <xf numFmtId="0" fontId="3" fillId="0" borderId="1" xfId="0" applyFont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7" fillId="0" borderId="0" xfId="0" applyFont="1" applyBorder="1"/>
    <xf numFmtId="0" fontId="8" fillId="0" borderId="0" xfId="0" applyFont="1" applyBorder="1"/>
    <xf numFmtId="0" fontId="3" fillId="0" borderId="0" xfId="0" applyFont="1" applyBorder="1" applyAlignment="1">
      <alignment horizontal="left" vertical="center" wrapText="1"/>
    </xf>
    <xf numFmtId="2" fontId="7" fillId="0" borderId="0" xfId="0" applyNumberFormat="1" applyFont="1" applyBorder="1"/>
    <xf numFmtId="0" fontId="9" fillId="0" borderId="0" xfId="0" applyFont="1"/>
    <xf numFmtId="0" fontId="9" fillId="0" borderId="0" xfId="0" applyFont="1" applyAlignment="1">
      <alignment wrapText="1"/>
    </xf>
    <xf numFmtId="0" fontId="5" fillId="0" borderId="0" xfId="0" applyFont="1"/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/>
    <xf numFmtId="0" fontId="11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1" xfId="0" applyFont="1" applyBorder="1" applyAlignment="1"/>
    <xf numFmtId="2" fontId="4" fillId="0" borderId="1" xfId="0" applyNumberFormat="1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13" fillId="0" borderId="1" xfId="0" applyFont="1" applyBorder="1" applyAlignment="1">
      <alignment horizontal="center" vertical="center"/>
    </xf>
    <xf numFmtId="0" fontId="0" fillId="0" borderId="0" xfId="0" applyBorder="1"/>
    <xf numFmtId="2" fontId="14" fillId="2" borderId="1" xfId="0" applyNumberFormat="1" applyFont="1" applyFill="1" applyBorder="1"/>
    <xf numFmtId="2" fontId="14" fillId="0" borderId="1" xfId="0" applyNumberFormat="1" applyFont="1" applyBorder="1"/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2" fontId="16" fillId="0" borderId="1" xfId="0" applyNumberFormat="1" applyFon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/>
    <xf numFmtId="0" fontId="15" fillId="0" borderId="1" xfId="0" applyFont="1" applyBorder="1" applyAlignment="1">
      <alignment horizontal="center"/>
    </xf>
    <xf numFmtId="0" fontId="15" fillId="0" borderId="0" xfId="0" applyFont="1"/>
    <xf numFmtId="0" fontId="17" fillId="3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5" fillId="0" borderId="1" xfId="0" applyFont="1" applyBorder="1"/>
    <xf numFmtId="0" fontId="19" fillId="0" borderId="1" xfId="0" applyFont="1" applyBorder="1" applyAlignment="1">
      <alignment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/>
    </xf>
    <xf numFmtId="0" fontId="16" fillId="3" borderId="1" xfId="0" applyFont="1" applyFill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15" fillId="0" borderId="0" xfId="0" applyFont="1" applyBorder="1"/>
    <xf numFmtId="2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2" fontId="19" fillId="0" borderId="1" xfId="0" applyNumberFormat="1" applyFont="1" applyBorder="1"/>
    <xf numFmtId="2" fontId="19" fillId="0" borderId="0" xfId="0" applyNumberFormat="1" applyFont="1" applyBorder="1"/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/>
    <xf numFmtId="0" fontId="19" fillId="0" borderId="0" xfId="0" applyFont="1" applyBorder="1"/>
    <xf numFmtId="0" fontId="18" fillId="0" borderId="1" xfId="0" applyFont="1" applyFill="1" applyBorder="1"/>
    <xf numFmtId="0" fontId="19" fillId="0" borderId="1" xfId="0" applyFont="1" applyBorder="1" applyAlignment="1">
      <alignment horizontal="left" vertical="center"/>
    </xf>
    <xf numFmtId="0" fontId="18" fillId="0" borderId="1" xfId="0" applyFont="1" applyBorder="1"/>
    <xf numFmtId="2" fontId="19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2" fontId="15" fillId="0" borderId="1" xfId="0" applyNumberFormat="1" applyFont="1" applyBorder="1"/>
    <xf numFmtId="0" fontId="17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9" fillId="0" borderId="0" xfId="0" applyFont="1"/>
    <xf numFmtId="2" fontId="15" fillId="0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center"/>
    </xf>
    <xf numFmtId="0" fontId="15" fillId="3" borderId="1" xfId="0" applyFont="1" applyFill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2" fontId="19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left" vertical="center" wrapText="1"/>
    </xf>
    <xf numFmtId="2" fontId="15" fillId="0" borderId="6" xfId="0" applyNumberFormat="1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5" xfId="0" applyFont="1" applyBorder="1"/>
    <xf numFmtId="0" fontId="19" fillId="0" borderId="5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wrapText="1"/>
    </xf>
    <xf numFmtId="0" fontId="18" fillId="0" borderId="5" xfId="0" applyFont="1" applyFill="1" applyBorder="1"/>
    <xf numFmtId="0" fontId="18" fillId="0" borderId="5" xfId="0" applyFont="1" applyBorder="1" applyAlignment="1">
      <alignment horizontal="left" vertical="center"/>
    </xf>
    <xf numFmtId="0" fontId="15" fillId="0" borderId="5" xfId="0" applyFont="1" applyFill="1" applyBorder="1"/>
    <xf numFmtId="164" fontId="17" fillId="0" borderId="1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5" fillId="0" borderId="5" xfId="0" applyFont="1" applyBorder="1"/>
    <xf numFmtId="0" fontId="15" fillId="2" borderId="1" xfId="0" applyFont="1" applyFill="1" applyBorder="1"/>
    <xf numFmtId="2" fontId="15" fillId="0" borderId="6" xfId="0" applyNumberFormat="1" applyFont="1" applyBorder="1" applyAlignment="1">
      <alignment horizontal="center" vertical="center"/>
    </xf>
    <xf numFmtId="2" fontId="15" fillId="4" borderId="6" xfId="0" applyNumberFormat="1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wrapText="1"/>
    </xf>
    <xf numFmtId="0" fontId="15" fillId="3" borderId="7" xfId="0" applyFont="1" applyFill="1" applyBorder="1" applyAlignment="1">
      <alignment wrapText="1"/>
    </xf>
    <xf numFmtId="0" fontId="17" fillId="2" borderId="1" xfId="0" applyFont="1" applyFill="1" applyBorder="1"/>
    <xf numFmtId="2" fontId="16" fillId="0" borderId="1" xfId="0" applyNumberFormat="1" applyFont="1" applyBorder="1" applyAlignment="1">
      <alignment horizontal="center" wrapText="1"/>
    </xf>
    <xf numFmtId="0" fontId="17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2" fontId="19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15" fillId="2" borderId="6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5" fillId="0" borderId="3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R6" sqref="R6"/>
    </sheetView>
  </sheetViews>
  <sheetFormatPr defaultRowHeight="15" x14ac:dyDescent="0.25"/>
  <cols>
    <col min="1" max="1" width="4.140625" customWidth="1"/>
    <col min="2" max="2" width="23.42578125" customWidth="1"/>
    <col min="3" max="11" width="5.85546875" customWidth="1"/>
    <col min="12" max="15" width="7" customWidth="1"/>
    <col min="16" max="16" width="8.140625" customWidth="1"/>
    <col min="17" max="17" width="7.28515625" customWidth="1"/>
  </cols>
  <sheetData>
    <row r="1" spans="1:17" x14ac:dyDescent="0.25">
      <c r="A1" s="123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s="6" customFormat="1" ht="18.75" customHeight="1" x14ac:dyDescent="0.25">
      <c r="A2" s="5" t="s">
        <v>39</v>
      </c>
      <c r="B2" s="5" t="s">
        <v>12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/>
      <c r="P2" s="5" t="s">
        <v>16</v>
      </c>
      <c r="Q2" s="5" t="s">
        <v>17</v>
      </c>
    </row>
    <row r="3" spans="1:17" s="6" customFormat="1" ht="18.75" customHeight="1" x14ac:dyDescent="0.25">
      <c r="A3" s="5"/>
      <c r="B3" s="9" t="s">
        <v>56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37"/>
    </row>
    <row r="4" spans="1:17" s="6" customFormat="1" ht="18.75" customHeight="1" x14ac:dyDescent="0.25">
      <c r="A4" s="5">
        <v>1</v>
      </c>
      <c r="B4" s="10" t="s">
        <v>27</v>
      </c>
      <c r="C4" s="40">
        <f>'BT-1 '!E12</f>
        <v>16.045000000000002</v>
      </c>
      <c r="D4" s="40">
        <f>'BT-1 '!F12</f>
        <v>15.461666666666666</v>
      </c>
      <c r="E4" s="40">
        <f>'BT-1 '!G12</f>
        <v>16.305</v>
      </c>
      <c r="F4" s="40">
        <f>'BT-1 '!H12</f>
        <v>16.254999999999999</v>
      </c>
      <c r="G4" s="40">
        <f>'BT-1 '!I12</f>
        <v>9.9716666666666658</v>
      </c>
      <c r="H4" s="40">
        <f>'BT-1 '!J12</f>
        <v>9.8395236666666666</v>
      </c>
      <c r="I4" s="40">
        <f>'BT-1 '!K12</f>
        <v>10.362857</v>
      </c>
      <c r="J4" s="40">
        <f>'BT-1 '!L12</f>
        <v>10.383333</v>
      </c>
      <c r="K4" s="40">
        <f>'BT-1 '!M12</f>
        <v>11.58</v>
      </c>
      <c r="L4" s="40">
        <f>'BT-1 '!N12</f>
        <v>17.936666666666667</v>
      </c>
      <c r="M4" s="40">
        <f>'BT-1 '!O12</f>
        <v>7.6157140000000005</v>
      </c>
      <c r="N4" s="40">
        <f>'BT-1 '!P12</f>
        <v>18.136666999999999</v>
      </c>
      <c r="O4" s="40"/>
      <c r="P4" s="40">
        <f>'BT-1 '!R12</f>
        <v>3</v>
      </c>
      <c r="Q4" s="40">
        <f>'BT-1 '!S12</f>
        <v>3</v>
      </c>
    </row>
    <row r="5" spans="1:17" s="6" customFormat="1" ht="18.75" customHeight="1" x14ac:dyDescent="0.25">
      <c r="A5" s="5">
        <v>2</v>
      </c>
      <c r="B5" s="10" t="s">
        <v>28</v>
      </c>
      <c r="C5" s="41">
        <f>'BT-2'!E12</f>
        <v>15.9</v>
      </c>
      <c r="D5" s="41">
        <f>'BT-2'!F12</f>
        <v>14.033333333333333</v>
      </c>
      <c r="E5" s="41">
        <f>'BT-2'!G12</f>
        <v>13.620000000000001</v>
      </c>
      <c r="F5" s="41">
        <f>'BT-2'!H12</f>
        <v>13.95</v>
      </c>
      <c r="G5" s="41">
        <f>'BT-2'!I12</f>
        <v>12.196666666666667</v>
      </c>
      <c r="H5" s="41">
        <f>'BT-2'!J12</f>
        <v>11.966666666666667</v>
      </c>
      <c r="I5" s="41">
        <f>'BT-2'!K12</f>
        <v>7.95</v>
      </c>
      <c r="J5" s="41">
        <f>'BT-2'!L12</f>
        <v>8.5</v>
      </c>
      <c r="K5" s="41">
        <f>'BT-2'!M12</f>
        <v>8.9699999999999989</v>
      </c>
      <c r="L5" s="41">
        <f>'BT-2'!N12</f>
        <v>8.3666666666666671</v>
      </c>
      <c r="M5" s="41">
        <f>'BT-2'!O12</f>
        <v>6.48</v>
      </c>
      <c r="N5" s="41">
        <f>'BT-2'!P12</f>
        <v>13.446666666666665</v>
      </c>
      <c r="O5" s="41"/>
      <c r="P5" s="41">
        <f>'BT-2'!R12</f>
        <v>4.4000000000000004</v>
      </c>
      <c r="Q5" s="41">
        <f>'BT-2'!S12</f>
        <v>5.6</v>
      </c>
    </row>
    <row r="6" spans="1:17" s="6" customFormat="1" ht="18.75" customHeight="1" x14ac:dyDescent="0.25">
      <c r="A6" s="5">
        <v>3</v>
      </c>
      <c r="B6" s="10" t="s">
        <v>29</v>
      </c>
      <c r="C6" s="41">
        <f>'BT-3'!E14</f>
        <v>19.06583333333333</v>
      </c>
      <c r="D6" s="41">
        <f>'BT-3'!F14</f>
        <v>21.199583333333333</v>
      </c>
      <c r="E6" s="41">
        <f>'BT-3'!G14</f>
        <v>18.214583333333334</v>
      </c>
      <c r="F6" s="41">
        <f>'BT-3'!H14</f>
        <v>20.772499999999997</v>
      </c>
      <c r="G6" s="41">
        <f>'BT-3'!I14</f>
        <v>17.82375</v>
      </c>
      <c r="H6" s="41">
        <f>'BT-3'!J14</f>
        <v>16.094583333333333</v>
      </c>
      <c r="I6" s="41">
        <f>'BT-3'!K14</f>
        <v>15.142083333333334</v>
      </c>
      <c r="J6" s="41">
        <f>'BT-3'!L14</f>
        <v>16.880833333333335</v>
      </c>
      <c r="K6" s="41">
        <f>'BT-3'!M14</f>
        <v>19.343333333333337</v>
      </c>
      <c r="L6" s="41">
        <f>'BT-3'!N14</f>
        <v>15.679166666666667</v>
      </c>
      <c r="M6" s="41">
        <f>'BT-3'!O14</f>
        <v>14.21</v>
      </c>
      <c r="N6" s="41">
        <f>'BT-3'!P14</f>
        <v>19.977916666666665</v>
      </c>
      <c r="O6" s="41"/>
      <c r="P6" s="41">
        <f>'BT-3'!R14</f>
        <v>16.099999999999998</v>
      </c>
      <c r="Q6" s="41">
        <f>'BT-3'!S14</f>
        <v>2.23</v>
      </c>
    </row>
    <row r="7" spans="1:17" s="6" customFormat="1" ht="18.75" customHeight="1" x14ac:dyDescent="0.25">
      <c r="A7" s="5">
        <v>4</v>
      </c>
      <c r="B7" s="10" t="s">
        <v>30</v>
      </c>
      <c r="C7" s="41">
        <f>'BT-4'!E14</f>
        <v>16.64</v>
      </c>
      <c r="D7" s="41">
        <f>'BT-4'!F14</f>
        <v>16.93</v>
      </c>
      <c r="E7" s="41">
        <f>'BT-4'!G14</f>
        <v>16.869999999999997</v>
      </c>
      <c r="F7" s="41">
        <f>'BT-4'!H14</f>
        <v>17.559999999999999</v>
      </c>
      <c r="G7" s="41">
        <f>'BT-4'!I14</f>
        <v>17.189999999999998</v>
      </c>
      <c r="H7" s="41">
        <f>'BT-4'!J14</f>
        <v>11.74</v>
      </c>
      <c r="I7" s="41">
        <f>'BT-4'!K14</f>
        <v>10.23</v>
      </c>
      <c r="J7" s="41">
        <f>'BT-4'!L14</f>
        <v>10.69</v>
      </c>
      <c r="K7" s="41">
        <f>'BT-4'!M14</f>
        <v>14.709999999999999</v>
      </c>
      <c r="L7" s="41">
        <f>'BT-4'!N14</f>
        <v>13.399999999999999</v>
      </c>
      <c r="M7" s="41">
        <f>'BT-4'!O14</f>
        <v>14.19</v>
      </c>
      <c r="N7" s="41">
        <f>'BT-4'!P14</f>
        <v>15.200000000000001</v>
      </c>
      <c r="O7" s="41"/>
      <c r="P7" s="41">
        <f>'BT-4'!R14</f>
        <v>7.73</v>
      </c>
      <c r="Q7" s="41">
        <f>'BT-4'!S14</f>
        <v>7.99</v>
      </c>
    </row>
    <row r="8" spans="1:17" s="6" customFormat="1" ht="18.75" customHeight="1" x14ac:dyDescent="0.25">
      <c r="A8" s="5">
        <v>5</v>
      </c>
      <c r="B8" s="10" t="s">
        <v>31</v>
      </c>
      <c r="C8" s="41">
        <f>'BT-5'!E14</f>
        <v>16.695</v>
      </c>
      <c r="D8" s="41">
        <f>'BT-5'!F14</f>
        <v>14.995000000000001</v>
      </c>
      <c r="E8" s="41">
        <f>'BT-5'!G14</f>
        <v>14.695</v>
      </c>
      <c r="F8" s="41">
        <f>'BT-5'!H14</f>
        <v>13.725000000000001</v>
      </c>
      <c r="G8" s="41">
        <f>'BT-5'!I14</f>
        <v>11.695</v>
      </c>
      <c r="H8" s="41">
        <f>'BT-5'!J14</f>
        <v>10.77</v>
      </c>
      <c r="I8" s="41">
        <f>'BT-5'!K14</f>
        <v>10.844999999999999</v>
      </c>
      <c r="J8" s="41">
        <f>'BT-5'!L14</f>
        <v>11.125</v>
      </c>
      <c r="K8" s="41">
        <f>'BT-5'!M14</f>
        <v>12.15</v>
      </c>
      <c r="L8" s="41">
        <f>'BT-5'!N14</f>
        <v>10.16</v>
      </c>
      <c r="M8" s="41">
        <f>'BT-5'!O14</f>
        <v>9.6450000000000014</v>
      </c>
      <c r="N8" s="41">
        <f>'BT-5'!P14</f>
        <v>14.065</v>
      </c>
      <c r="O8" s="41"/>
      <c r="P8" s="41">
        <f>'BT-5'!R14</f>
        <v>11.664999999999999</v>
      </c>
      <c r="Q8" s="41">
        <f>'BT-5'!S14</f>
        <v>11.73</v>
      </c>
    </row>
    <row r="9" spans="1:17" s="6" customFormat="1" ht="18.75" customHeight="1" x14ac:dyDescent="0.25">
      <c r="A9" s="5">
        <v>6</v>
      </c>
      <c r="B9" s="10" t="s">
        <v>32</v>
      </c>
      <c r="C9" s="41">
        <f>'BT-6'!E21</f>
        <v>10.725000000000001</v>
      </c>
      <c r="D9" s="41">
        <f>'BT-6'!F21</f>
        <v>12.979000000000001</v>
      </c>
      <c r="E9" s="41">
        <f>'BT-6'!G21</f>
        <v>13.565000000000001</v>
      </c>
      <c r="F9" s="41">
        <f>'BT-6'!H21</f>
        <v>13.381</v>
      </c>
      <c r="G9" s="41">
        <f>'BT-6'!I21</f>
        <v>12.645000000000003</v>
      </c>
      <c r="H9" s="41">
        <f>'BT-6'!J21</f>
        <v>12.005000000000001</v>
      </c>
      <c r="I9" s="41">
        <f>'BT-6'!K21</f>
        <v>12.228999999999999</v>
      </c>
      <c r="J9" s="41">
        <f>'BT-6'!L21</f>
        <v>11.779000000000002</v>
      </c>
      <c r="K9" s="41">
        <f>'BT-6'!M21</f>
        <v>11.691000000000001</v>
      </c>
      <c r="L9" s="41">
        <f>'BT-6'!N21</f>
        <v>11.284000000000001</v>
      </c>
      <c r="M9" s="41">
        <f>'BT-6'!O21</f>
        <v>10.869000000000002</v>
      </c>
      <c r="N9" s="41">
        <f>'BT-6'!P21</f>
        <v>13.029000000000002</v>
      </c>
      <c r="O9" s="41"/>
      <c r="P9" s="41">
        <f>'BT-6'!R21</f>
        <v>12.68</v>
      </c>
      <c r="Q9" s="41">
        <f>'BT-6'!S21</f>
        <v>12.479999999999999</v>
      </c>
    </row>
    <row r="10" spans="1:17" ht="18.75" customHeight="1" x14ac:dyDescent="0.25">
      <c r="A10" s="5">
        <v>7</v>
      </c>
      <c r="B10" s="10" t="s">
        <v>33</v>
      </c>
      <c r="C10" s="41">
        <f>'BT-7'!E13</f>
        <v>2.95</v>
      </c>
      <c r="D10" s="41">
        <f>'BT-7'!F13</f>
        <v>3.7650000000000001</v>
      </c>
      <c r="E10" s="41">
        <f>'BT-7'!G13</f>
        <v>3.4750000000000001</v>
      </c>
      <c r="F10" s="41">
        <f>'BT-7'!H13</f>
        <v>3.0750000000000002</v>
      </c>
      <c r="G10" s="41">
        <f>'BT-7'!I13</f>
        <v>3.2350000000000003</v>
      </c>
      <c r="H10" s="41">
        <f>'BT-7'!J13</f>
        <v>2.5499999999999998</v>
      </c>
      <c r="I10" s="41">
        <f>'BT-7'!K13</f>
        <v>1.8</v>
      </c>
      <c r="J10" s="41">
        <f>'BT-7'!L13</f>
        <v>1.9650000000000001</v>
      </c>
      <c r="K10" s="41">
        <f>'BT-7'!M13</f>
        <v>3.0249999999999999</v>
      </c>
      <c r="L10" s="41">
        <f>'BT-7'!N13</f>
        <v>3.4000000000000004</v>
      </c>
      <c r="M10" s="41">
        <f>'BT-7'!O13</f>
        <v>3.4499999999999997</v>
      </c>
      <c r="N10" s="41">
        <f>'BT-7'!P13</f>
        <v>3.85</v>
      </c>
      <c r="O10" s="41"/>
      <c r="P10" s="41">
        <f>'BT-7'!R13</f>
        <v>4.1350000000000007</v>
      </c>
      <c r="Q10" s="41">
        <f>'BT-7'!S13</f>
        <v>3.4850000000000003</v>
      </c>
    </row>
    <row r="11" spans="1:17" ht="18.75" customHeight="1" x14ac:dyDescent="0.25">
      <c r="A11" s="5">
        <v>8</v>
      </c>
      <c r="B11" s="10" t="s">
        <v>34</v>
      </c>
      <c r="C11" s="41">
        <f>'BT-8'!E14</f>
        <v>3.3016666666666667</v>
      </c>
      <c r="D11" s="41">
        <f>'BT-8'!F14</f>
        <v>5.5350000000000001</v>
      </c>
      <c r="E11" s="41">
        <f>'BT-8'!G14</f>
        <v>5.9349999999999996</v>
      </c>
      <c r="F11" s="41">
        <f>'BT-8'!H14</f>
        <v>5.835</v>
      </c>
      <c r="G11" s="41">
        <f>'BT-8'!I14</f>
        <v>6.3683333333333323</v>
      </c>
      <c r="H11" s="41">
        <f>'BT-8'!J14</f>
        <v>5.5516666666666659</v>
      </c>
      <c r="I11" s="41">
        <f>'BT-8'!K14</f>
        <v>5.4816666666666665</v>
      </c>
      <c r="J11" s="41">
        <f>'BT-8'!L14</f>
        <v>5.68</v>
      </c>
      <c r="K11" s="41">
        <f>'BT-8'!M14</f>
        <v>5.7033333333333331</v>
      </c>
      <c r="L11" s="41">
        <f>'BT-8'!N14</f>
        <v>5.2299999999999995</v>
      </c>
      <c r="M11" s="41">
        <f>'BT-8'!O14</f>
        <v>5.13</v>
      </c>
      <c r="N11" s="41">
        <f>'BT-8'!P14</f>
        <v>6.0016666666666669</v>
      </c>
      <c r="O11" s="41"/>
      <c r="P11" s="41">
        <f>'BT-8'!R14</f>
        <v>3.585</v>
      </c>
      <c r="Q11" s="41">
        <f>'BT-8'!S14</f>
        <v>3.54</v>
      </c>
    </row>
    <row r="12" spans="1:17" ht="18.75" customHeight="1" x14ac:dyDescent="0.25">
      <c r="A12" s="1"/>
      <c r="B12" s="4" t="s">
        <v>35</v>
      </c>
      <c r="C12" s="7">
        <f>AVERAGE(C4:C11)</f>
        <v>12.665312499999999</v>
      </c>
      <c r="D12" s="7">
        <f t="shared" ref="D12:Q12" si="0">AVERAGE(D4:D11)</f>
        <v>13.112322916666667</v>
      </c>
      <c r="E12" s="7">
        <f t="shared" si="0"/>
        <v>12.834947916666664</v>
      </c>
      <c r="F12" s="7">
        <f t="shared" si="0"/>
        <v>13.069187499999998</v>
      </c>
      <c r="G12" s="7">
        <f t="shared" si="0"/>
        <v>11.390677083333333</v>
      </c>
      <c r="H12" s="7">
        <f t="shared" si="0"/>
        <v>10.064680041666666</v>
      </c>
      <c r="I12" s="7">
        <f t="shared" si="0"/>
        <v>9.2550758749999993</v>
      </c>
      <c r="J12" s="7">
        <f t="shared" si="0"/>
        <v>9.6253957916666657</v>
      </c>
      <c r="K12" s="7">
        <f t="shared" si="0"/>
        <v>10.896583333333334</v>
      </c>
      <c r="L12" s="7">
        <f t="shared" si="0"/>
        <v>10.682062500000002</v>
      </c>
      <c r="M12" s="7">
        <f t="shared" si="0"/>
        <v>8.9487142500000001</v>
      </c>
      <c r="N12" s="7">
        <f t="shared" si="0"/>
        <v>12.963364624999999</v>
      </c>
      <c r="O12" s="7"/>
      <c r="P12" s="7">
        <f t="shared" si="0"/>
        <v>7.9118749999999993</v>
      </c>
      <c r="Q12" s="7">
        <f t="shared" si="0"/>
        <v>6.256875</v>
      </c>
    </row>
    <row r="13" spans="1:17" ht="18.75" customHeight="1" x14ac:dyDescent="0.25">
      <c r="A13" s="1"/>
      <c r="B13" s="4" t="s">
        <v>36</v>
      </c>
      <c r="C13" s="35" t="s">
        <v>37</v>
      </c>
      <c r="D13" s="35" t="s">
        <v>37</v>
      </c>
      <c r="E13" s="35" t="s">
        <v>37</v>
      </c>
      <c r="F13" s="35" t="s">
        <v>37</v>
      </c>
      <c r="G13" s="35" t="s">
        <v>37</v>
      </c>
      <c r="H13" s="35" t="s">
        <v>37</v>
      </c>
      <c r="I13" s="35" t="s">
        <v>37</v>
      </c>
      <c r="J13" s="35" t="s">
        <v>37</v>
      </c>
      <c r="K13" s="35" t="s">
        <v>37</v>
      </c>
      <c r="L13" s="35" t="s">
        <v>37</v>
      </c>
      <c r="M13" s="35" t="s">
        <v>37</v>
      </c>
      <c r="N13" s="35" t="s">
        <v>37</v>
      </c>
      <c r="O13" s="35"/>
      <c r="P13" s="35" t="s">
        <v>37</v>
      </c>
      <c r="Q13" s="35" t="s">
        <v>37</v>
      </c>
    </row>
    <row r="14" spans="1:17" ht="18.75" customHeight="1" x14ac:dyDescent="0.25">
      <c r="A14" s="1"/>
      <c r="B14" s="4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ht="18.75" customHeight="1" x14ac:dyDescent="0.25">
      <c r="A15" s="1"/>
      <c r="B15" s="4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x14ac:dyDescent="0.25">
      <c r="A16" s="5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5"/>
      <c r="B17" s="10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5"/>
      <c r="B18" s="10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5"/>
      <c r="B19" s="10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5"/>
      <c r="B20" s="10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5"/>
      <c r="B21" s="10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5"/>
      <c r="B22" s="10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5"/>
      <c r="B23" s="10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1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1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</sheetData>
  <mergeCells count="1">
    <mergeCell ref="A1:Q1"/>
  </mergeCells>
  <pageMargins left="0.2" right="0.2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workbookViewId="0">
      <selection activeCell="D18" sqref="D18"/>
    </sheetView>
  </sheetViews>
  <sheetFormatPr defaultRowHeight="15" x14ac:dyDescent="0.25"/>
  <cols>
    <col min="1" max="1" width="3.140625" style="33" customWidth="1"/>
    <col min="2" max="2" width="4.85546875" customWidth="1"/>
    <col min="3" max="3" width="13.7109375" customWidth="1"/>
    <col min="4" max="4" width="35.7109375" customWidth="1"/>
    <col min="5" max="5" width="6.140625" bestFit="1" customWidth="1"/>
    <col min="6" max="6" width="7" bestFit="1" customWidth="1"/>
    <col min="7" max="13" width="6.140625" bestFit="1" customWidth="1"/>
    <col min="14" max="16" width="7" bestFit="1" customWidth="1"/>
  </cols>
  <sheetData>
    <row r="1" spans="1:19" x14ac:dyDescent="0.25">
      <c r="A1" s="123" t="s">
        <v>18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9" s="6" customFormat="1" x14ac:dyDescent="0.25">
      <c r="A2" s="83" t="s">
        <v>38</v>
      </c>
      <c r="B2" s="70" t="s">
        <v>14</v>
      </c>
      <c r="C2" s="70" t="s">
        <v>13</v>
      </c>
      <c r="D2" s="70" t="s">
        <v>12</v>
      </c>
      <c r="E2" s="70" t="s">
        <v>0</v>
      </c>
      <c r="F2" s="70" t="s">
        <v>1</v>
      </c>
      <c r="G2" s="70" t="s">
        <v>2</v>
      </c>
      <c r="H2" s="70" t="s">
        <v>3</v>
      </c>
      <c r="I2" s="70" t="s">
        <v>4</v>
      </c>
      <c r="J2" s="70" t="s">
        <v>5</v>
      </c>
      <c r="K2" s="70" t="s">
        <v>6</v>
      </c>
      <c r="L2" s="70" t="s">
        <v>7</v>
      </c>
      <c r="M2" s="70" t="s">
        <v>8</v>
      </c>
      <c r="N2" s="70" t="s">
        <v>9</v>
      </c>
      <c r="O2" s="70" t="s">
        <v>10</v>
      </c>
      <c r="P2" s="70" t="s">
        <v>11</v>
      </c>
      <c r="Q2" s="81"/>
      <c r="R2" s="70" t="s">
        <v>16</v>
      </c>
      <c r="S2" s="70" t="s">
        <v>17</v>
      </c>
    </row>
    <row r="3" spans="1:19" s="6" customFormat="1" ht="18.75" customHeight="1" x14ac:dyDescent="0.25">
      <c r="A3" s="95"/>
      <c r="B3" s="96"/>
      <c r="C3" s="96"/>
      <c r="D3" s="97" t="s">
        <v>56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81"/>
      <c r="R3" s="108"/>
      <c r="S3" s="55"/>
    </row>
    <row r="4" spans="1:19" s="6" customFormat="1" ht="18.75" customHeight="1" x14ac:dyDescent="0.25">
      <c r="A4" s="44">
        <v>1</v>
      </c>
      <c r="B4" s="44" t="s">
        <v>41</v>
      </c>
      <c r="C4" s="101" t="s">
        <v>104</v>
      </c>
      <c r="D4" s="101" t="s">
        <v>105</v>
      </c>
      <c r="E4" s="90">
        <v>1</v>
      </c>
      <c r="F4" s="90">
        <v>2</v>
      </c>
      <c r="G4" s="90">
        <v>2.6</v>
      </c>
      <c r="H4" s="90">
        <v>2.2999999999999998</v>
      </c>
      <c r="I4" s="90">
        <v>1.6</v>
      </c>
      <c r="J4" s="90">
        <v>1.6</v>
      </c>
      <c r="K4" s="90">
        <v>1.5</v>
      </c>
      <c r="L4" s="90">
        <v>2.8</v>
      </c>
      <c r="M4" s="90">
        <v>2.5</v>
      </c>
      <c r="N4" s="90">
        <v>3</v>
      </c>
      <c r="O4" s="90">
        <v>1</v>
      </c>
      <c r="P4" s="90">
        <v>3</v>
      </c>
      <c r="R4" s="44"/>
      <c r="S4" s="44"/>
    </row>
    <row r="5" spans="1:19" s="6" customFormat="1" ht="18.75" customHeight="1" x14ac:dyDescent="0.25">
      <c r="A5" s="46">
        <v>2</v>
      </c>
      <c r="B5" s="44" t="s">
        <v>41</v>
      </c>
      <c r="C5" s="101" t="s">
        <v>106</v>
      </c>
      <c r="D5" s="101" t="s">
        <v>107</v>
      </c>
      <c r="E5" s="90">
        <v>0</v>
      </c>
      <c r="F5" s="90">
        <v>0</v>
      </c>
      <c r="G5" s="90">
        <v>0</v>
      </c>
      <c r="H5" s="90">
        <v>0</v>
      </c>
      <c r="I5" s="90">
        <v>0</v>
      </c>
      <c r="J5" s="90">
        <v>0.6</v>
      </c>
      <c r="K5" s="90">
        <v>2.2000000000000002</v>
      </c>
      <c r="L5" s="90">
        <v>1.6</v>
      </c>
      <c r="M5" s="90">
        <v>2.2000000000000002</v>
      </c>
      <c r="N5" s="90">
        <v>3</v>
      </c>
      <c r="O5" s="90">
        <v>0</v>
      </c>
      <c r="P5" s="90">
        <v>3</v>
      </c>
      <c r="R5" s="45">
        <v>0</v>
      </c>
      <c r="S5" s="45">
        <v>0</v>
      </c>
    </row>
    <row r="6" spans="1:19" s="6" customFormat="1" ht="18.75" customHeight="1" x14ac:dyDescent="0.25">
      <c r="A6" s="44">
        <v>3</v>
      </c>
      <c r="B6" s="44" t="s">
        <v>41</v>
      </c>
      <c r="C6" s="58" t="s">
        <v>83</v>
      </c>
      <c r="D6" s="55" t="s">
        <v>108</v>
      </c>
      <c r="E6" s="134">
        <v>2.67</v>
      </c>
      <c r="F6" s="134">
        <v>1.67</v>
      </c>
      <c r="G6" s="134">
        <v>1.5</v>
      </c>
      <c r="H6" s="134">
        <v>1.83</v>
      </c>
      <c r="I6" s="134">
        <v>1.83</v>
      </c>
      <c r="J6" s="134">
        <v>1.83</v>
      </c>
      <c r="K6" s="134">
        <v>1.67</v>
      </c>
      <c r="L6" s="134">
        <v>1</v>
      </c>
      <c r="M6" s="134">
        <v>1.83</v>
      </c>
      <c r="N6" s="134">
        <v>1.67</v>
      </c>
      <c r="O6" s="134">
        <v>1.83</v>
      </c>
      <c r="P6" s="134">
        <v>2.17</v>
      </c>
      <c r="R6" s="44"/>
      <c r="S6" s="44"/>
    </row>
    <row r="7" spans="1:19" s="6" customFormat="1" ht="18.75" customHeight="1" x14ac:dyDescent="0.25">
      <c r="A7" s="44">
        <v>4</v>
      </c>
      <c r="B7" s="44" t="s">
        <v>41</v>
      </c>
      <c r="C7" s="58" t="s">
        <v>81</v>
      </c>
      <c r="D7" s="55" t="s">
        <v>109</v>
      </c>
      <c r="E7" s="133">
        <v>3</v>
      </c>
      <c r="F7" s="133">
        <v>2.6666666666666665</v>
      </c>
      <c r="G7" s="133">
        <v>3</v>
      </c>
      <c r="H7" s="133">
        <v>3</v>
      </c>
      <c r="I7" s="111"/>
      <c r="J7" s="111"/>
      <c r="K7" s="111"/>
      <c r="L7" s="111"/>
      <c r="M7" s="111"/>
      <c r="N7" s="133">
        <v>2.6666666666666665</v>
      </c>
      <c r="O7" s="111"/>
      <c r="P7" s="133">
        <v>2.75</v>
      </c>
      <c r="R7" s="44"/>
      <c r="S7" s="44"/>
    </row>
    <row r="8" spans="1:19" s="6" customFormat="1" ht="18.75" customHeight="1" x14ac:dyDescent="0.25">
      <c r="A8" s="44">
        <v>5</v>
      </c>
      <c r="B8" s="44" t="s">
        <v>41</v>
      </c>
      <c r="C8" s="58" t="s">
        <v>84</v>
      </c>
      <c r="D8" s="55" t="s">
        <v>110</v>
      </c>
      <c r="E8" s="115">
        <v>1.375</v>
      </c>
      <c r="F8" s="115">
        <v>1.375</v>
      </c>
      <c r="G8" s="115">
        <v>1.375</v>
      </c>
      <c r="H8" s="115">
        <v>1.375</v>
      </c>
      <c r="I8" s="115">
        <v>1.375</v>
      </c>
      <c r="J8" s="115">
        <v>1.142857</v>
      </c>
      <c r="K8" s="115">
        <v>1.142857</v>
      </c>
      <c r="L8" s="115">
        <v>1.3333330000000001</v>
      </c>
      <c r="M8" s="115">
        <v>1.4</v>
      </c>
      <c r="N8" s="115">
        <v>0.75</v>
      </c>
      <c r="O8" s="115">
        <v>1.285714</v>
      </c>
      <c r="P8" s="115">
        <v>1.1666669999999999</v>
      </c>
      <c r="R8" s="44"/>
      <c r="S8" s="44"/>
    </row>
    <row r="9" spans="1:19" s="6" customFormat="1" ht="18.75" customHeight="1" x14ac:dyDescent="0.25">
      <c r="A9" s="44">
        <v>6</v>
      </c>
      <c r="B9" s="44" t="s">
        <v>41</v>
      </c>
      <c r="C9" s="58" t="s">
        <v>86</v>
      </c>
      <c r="D9" s="55" t="s">
        <v>111</v>
      </c>
      <c r="E9" s="90">
        <v>2.75</v>
      </c>
      <c r="F9" s="90">
        <v>2.75</v>
      </c>
      <c r="G9" s="90">
        <v>2.75</v>
      </c>
      <c r="H9" s="90">
        <v>2.75</v>
      </c>
      <c r="I9" s="90">
        <v>2.5</v>
      </c>
      <c r="J9" s="90">
        <v>2</v>
      </c>
      <c r="K9" s="90">
        <v>1.25</v>
      </c>
      <c r="L9" s="90">
        <v>1.25</v>
      </c>
      <c r="M9" s="90">
        <v>1.25</v>
      </c>
      <c r="N9" s="90">
        <v>2</v>
      </c>
      <c r="O9" s="90">
        <v>1.5</v>
      </c>
      <c r="P9" s="90">
        <v>1</v>
      </c>
      <c r="R9" s="107">
        <v>3</v>
      </c>
      <c r="S9" s="107">
        <v>3</v>
      </c>
    </row>
    <row r="10" spans="1:19" ht="18.75" customHeight="1" x14ac:dyDescent="0.25">
      <c r="A10" s="44">
        <v>7</v>
      </c>
      <c r="B10" s="44" t="s">
        <v>41</v>
      </c>
      <c r="C10" s="58" t="s">
        <v>82</v>
      </c>
      <c r="D10" s="55" t="s">
        <v>112</v>
      </c>
      <c r="E10" s="62">
        <v>3</v>
      </c>
      <c r="F10" s="62">
        <v>2.75</v>
      </c>
      <c r="G10" s="62">
        <v>2.75</v>
      </c>
      <c r="H10" s="62">
        <v>3</v>
      </c>
      <c r="I10" s="62">
        <v>2.6666666666666665</v>
      </c>
      <c r="J10" s="62">
        <v>2.6666666666666665</v>
      </c>
      <c r="K10" s="62">
        <v>2.6</v>
      </c>
      <c r="L10" s="62">
        <v>2.4</v>
      </c>
      <c r="M10" s="62">
        <v>2.4</v>
      </c>
      <c r="N10" s="62">
        <v>2.6</v>
      </c>
      <c r="O10" s="62">
        <v>2</v>
      </c>
      <c r="P10" s="62">
        <v>2.8</v>
      </c>
      <c r="R10" s="44"/>
      <c r="S10" s="44"/>
    </row>
    <row r="11" spans="1:19" ht="18.75" customHeight="1" x14ac:dyDescent="0.25">
      <c r="A11" s="44"/>
      <c r="B11" s="44" t="s">
        <v>41</v>
      </c>
      <c r="C11" s="58" t="s">
        <v>85</v>
      </c>
      <c r="D11" s="55" t="s">
        <v>113</v>
      </c>
      <c r="E11" s="43">
        <v>2.25</v>
      </c>
      <c r="F11" s="43">
        <v>2.25</v>
      </c>
      <c r="G11" s="43">
        <v>2.33</v>
      </c>
      <c r="H11" s="43">
        <v>2</v>
      </c>
      <c r="I11" s="43"/>
      <c r="J11" s="43"/>
      <c r="K11" s="43"/>
      <c r="L11" s="43"/>
      <c r="M11" s="43"/>
      <c r="N11" s="43">
        <v>2.25</v>
      </c>
      <c r="O11" s="43"/>
      <c r="P11" s="43">
        <v>2.25</v>
      </c>
      <c r="R11" s="44"/>
      <c r="S11" s="44"/>
    </row>
    <row r="12" spans="1:19" ht="18.75" customHeight="1" x14ac:dyDescent="0.25">
      <c r="A12" s="92"/>
      <c r="B12" s="54"/>
      <c r="C12" s="54"/>
      <c r="D12" s="84" t="s">
        <v>25</v>
      </c>
      <c r="E12" s="91">
        <f>SUM(E4:E11)</f>
        <v>16.045000000000002</v>
      </c>
      <c r="F12" s="91">
        <f>SUM(F4:F11)</f>
        <v>15.461666666666666</v>
      </c>
      <c r="G12" s="91">
        <f>SUM(G4:G11)</f>
        <v>16.305</v>
      </c>
      <c r="H12" s="91">
        <f>SUM(H4:H11)</f>
        <v>16.254999999999999</v>
      </c>
      <c r="I12" s="91">
        <f>SUM(I4:I11)</f>
        <v>9.9716666666666658</v>
      </c>
      <c r="J12" s="91">
        <f>SUM(J4:J11)</f>
        <v>9.8395236666666666</v>
      </c>
      <c r="K12" s="91">
        <f>SUM(K4:K11)</f>
        <v>10.362857</v>
      </c>
      <c r="L12" s="91">
        <f>SUM(L4:L11)</f>
        <v>10.383333</v>
      </c>
      <c r="M12" s="91">
        <f>SUM(M4:M11)</f>
        <v>11.58</v>
      </c>
      <c r="N12" s="91">
        <f>SUM(N4:N11)</f>
        <v>17.936666666666667</v>
      </c>
      <c r="O12" s="91">
        <f>SUM(O4:O11)</f>
        <v>7.6157140000000005</v>
      </c>
      <c r="P12" s="91">
        <f>SUM(P4:P11)</f>
        <v>18.136666999999999</v>
      </c>
      <c r="Q12" s="76"/>
      <c r="R12" s="91">
        <f>SUM(R4:R11)</f>
        <v>3</v>
      </c>
      <c r="S12" s="91">
        <f>SUM(S4:S11)</f>
        <v>3</v>
      </c>
    </row>
    <row r="13" spans="1:19" ht="18.75" customHeight="1" x14ac:dyDescent="0.25">
      <c r="A13" s="92"/>
      <c r="B13" s="54"/>
      <c r="C13" s="54"/>
      <c r="D13" s="84" t="s">
        <v>26</v>
      </c>
      <c r="E13" s="80" t="s">
        <v>37</v>
      </c>
      <c r="F13" s="80" t="s">
        <v>37</v>
      </c>
      <c r="G13" s="80" t="s">
        <v>37</v>
      </c>
      <c r="H13" s="80" t="s">
        <v>37</v>
      </c>
      <c r="I13" s="80" t="s">
        <v>37</v>
      </c>
      <c r="J13" s="80" t="s">
        <v>37</v>
      </c>
      <c r="K13" s="80" t="s">
        <v>37</v>
      </c>
      <c r="L13" s="80" t="s">
        <v>37</v>
      </c>
      <c r="M13" s="80" t="s">
        <v>37</v>
      </c>
      <c r="N13" s="80" t="s">
        <v>37</v>
      </c>
      <c r="O13" s="80" t="s">
        <v>37</v>
      </c>
      <c r="P13" s="80" t="s">
        <v>37</v>
      </c>
      <c r="Q13" s="76"/>
      <c r="R13" s="49" t="s">
        <v>37</v>
      </c>
      <c r="S13" s="49" t="s">
        <v>37</v>
      </c>
    </row>
  </sheetData>
  <mergeCells count="1">
    <mergeCell ref="A1:P1"/>
  </mergeCells>
  <pageMargins left="0.2" right="0.2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C9" sqref="C9:D9"/>
    </sheetView>
  </sheetViews>
  <sheetFormatPr defaultRowHeight="15" x14ac:dyDescent="0.25"/>
  <cols>
    <col min="1" max="1" width="3.140625" customWidth="1"/>
    <col min="2" max="2" width="4.85546875" customWidth="1"/>
    <col min="3" max="3" width="13.7109375" customWidth="1"/>
    <col min="4" max="4" width="35.7109375" customWidth="1"/>
    <col min="5" max="10" width="6.140625" bestFit="1" customWidth="1"/>
    <col min="11" max="12" width="5.7109375" customWidth="1"/>
    <col min="13" max="13" width="6.140625" bestFit="1" customWidth="1"/>
    <col min="14" max="16" width="7" bestFit="1" customWidth="1"/>
  </cols>
  <sheetData>
    <row r="1" spans="1:19" x14ac:dyDescent="0.25">
      <c r="A1" s="123" t="s">
        <v>18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9" s="6" customFormat="1" x14ac:dyDescent="0.25">
      <c r="A2" s="70" t="s">
        <v>38</v>
      </c>
      <c r="B2" s="70" t="s">
        <v>14</v>
      </c>
      <c r="C2" s="70" t="s">
        <v>13</v>
      </c>
      <c r="D2" s="70" t="s">
        <v>12</v>
      </c>
      <c r="E2" s="70" t="s">
        <v>0</v>
      </c>
      <c r="F2" s="70" t="s">
        <v>1</v>
      </c>
      <c r="G2" s="70" t="s">
        <v>2</v>
      </c>
      <c r="H2" s="70" t="s">
        <v>3</v>
      </c>
      <c r="I2" s="70" t="s">
        <v>4</v>
      </c>
      <c r="J2" s="70" t="s">
        <v>5</v>
      </c>
      <c r="K2" s="70" t="s">
        <v>6</v>
      </c>
      <c r="L2" s="70" t="s">
        <v>7</v>
      </c>
      <c r="M2" s="70" t="s">
        <v>8</v>
      </c>
      <c r="N2" s="70" t="s">
        <v>9</v>
      </c>
      <c r="O2" s="70" t="s">
        <v>10</v>
      </c>
      <c r="P2" s="70" t="s">
        <v>11</v>
      </c>
      <c r="Q2" s="81"/>
      <c r="R2" s="83" t="s">
        <v>16</v>
      </c>
      <c r="S2" s="83" t="s">
        <v>17</v>
      </c>
    </row>
    <row r="3" spans="1:19" s="6" customFormat="1" ht="18.75" customHeight="1" x14ac:dyDescent="0.25">
      <c r="A3" s="70"/>
      <c r="B3" s="96"/>
      <c r="C3" s="96"/>
      <c r="D3" s="97" t="s">
        <v>56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81"/>
      <c r="R3" s="49"/>
      <c r="S3" s="49"/>
    </row>
    <row r="4" spans="1:19" s="6" customFormat="1" ht="18.75" customHeight="1" x14ac:dyDescent="0.25">
      <c r="A4" s="44">
        <v>1</v>
      </c>
      <c r="B4" s="31" t="s">
        <v>64</v>
      </c>
      <c r="C4" s="55" t="s">
        <v>87</v>
      </c>
      <c r="D4" s="55" t="s">
        <v>88</v>
      </c>
      <c r="E4" s="43">
        <v>3</v>
      </c>
      <c r="F4" s="43">
        <v>2.17</v>
      </c>
      <c r="G4" s="43">
        <v>1.67</v>
      </c>
      <c r="H4" s="43">
        <v>2</v>
      </c>
      <c r="I4" s="43">
        <v>1.83</v>
      </c>
      <c r="J4" s="43">
        <v>0.5</v>
      </c>
      <c r="K4" s="43">
        <v>1</v>
      </c>
      <c r="L4" s="43">
        <v>0</v>
      </c>
      <c r="M4" s="43">
        <v>0.17</v>
      </c>
      <c r="N4" s="43">
        <v>0</v>
      </c>
      <c r="O4" s="43">
        <v>0.33</v>
      </c>
      <c r="P4" s="43">
        <v>0.83</v>
      </c>
      <c r="R4" s="88"/>
      <c r="S4" s="44"/>
    </row>
    <row r="5" spans="1:19" s="6" customFormat="1" ht="18.75" customHeight="1" x14ac:dyDescent="0.25">
      <c r="A5" s="44">
        <v>2</v>
      </c>
      <c r="B5" s="31" t="s">
        <v>64</v>
      </c>
      <c r="C5" s="55" t="s">
        <v>89</v>
      </c>
      <c r="D5" s="55" t="s">
        <v>141</v>
      </c>
      <c r="E5" s="110">
        <v>3</v>
      </c>
      <c r="F5" s="110">
        <v>2.8333333333333335</v>
      </c>
      <c r="G5" s="110">
        <v>3</v>
      </c>
      <c r="H5" s="110">
        <v>3</v>
      </c>
      <c r="I5" s="110">
        <v>2.6666666666666665</v>
      </c>
      <c r="J5" s="110">
        <v>2.1666666666666665</v>
      </c>
      <c r="K5" s="110">
        <v>1.5</v>
      </c>
      <c r="L5" s="111"/>
      <c r="M5" s="110">
        <v>3</v>
      </c>
      <c r="N5" s="110">
        <v>1.6666666666666667</v>
      </c>
      <c r="O5" s="111"/>
      <c r="P5" s="110">
        <v>2.6666666666666665</v>
      </c>
      <c r="R5" s="89"/>
      <c r="S5" s="46"/>
    </row>
    <row r="6" spans="1:19" s="6" customFormat="1" ht="18.75" customHeight="1" x14ac:dyDescent="0.25">
      <c r="A6" s="44">
        <v>3</v>
      </c>
      <c r="B6" s="31" t="s">
        <v>64</v>
      </c>
      <c r="C6" s="55" t="s">
        <v>142</v>
      </c>
      <c r="D6" s="55" t="s">
        <v>91</v>
      </c>
      <c r="E6" s="44">
        <v>3</v>
      </c>
      <c r="F6" s="44">
        <v>2.6</v>
      </c>
      <c r="G6" s="44">
        <v>2.2000000000000002</v>
      </c>
      <c r="H6" s="44">
        <v>2.5</v>
      </c>
      <c r="I6" s="44">
        <v>2.2000000000000002</v>
      </c>
      <c r="J6" s="44">
        <v>3</v>
      </c>
      <c r="K6" s="44">
        <v>1</v>
      </c>
      <c r="L6" s="44">
        <v>3</v>
      </c>
      <c r="M6" s="44">
        <v>1</v>
      </c>
      <c r="N6" s="44">
        <v>1</v>
      </c>
      <c r="O6" s="44">
        <v>1.6</v>
      </c>
      <c r="P6" s="44">
        <v>3</v>
      </c>
      <c r="R6" s="88">
        <v>2.2000000000000002</v>
      </c>
      <c r="S6" s="44">
        <v>2.8</v>
      </c>
    </row>
    <row r="7" spans="1:19" s="6" customFormat="1" ht="18.75" customHeight="1" x14ac:dyDescent="0.25">
      <c r="A7" s="44">
        <v>4</v>
      </c>
      <c r="B7" s="31" t="s">
        <v>64</v>
      </c>
      <c r="C7" s="55" t="s">
        <v>143</v>
      </c>
      <c r="D7" s="55" t="s">
        <v>144</v>
      </c>
      <c r="E7" s="85">
        <v>3</v>
      </c>
      <c r="F7" s="85">
        <v>2.6</v>
      </c>
      <c r="G7" s="85">
        <v>2.2000000000000002</v>
      </c>
      <c r="H7" s="85">
        <v>2.5</v>
      </c>
      <c r="I7" s="49">
        <v>2.2000000000000002</v>
      </c>
      <c r="J7" s="85">
        <v>3</v>
      </c>
      <c r="K7" s="85">
        <v>1</v>
      </c>
      <c r="L7" s="85">
        <v>3</v>
      </c>
      <c r="M7" s="85">
        <v>1</v>
      </c>
      <c r="N7" s="85">
        <v>1</v>
      </c>
      <c r="O7" s="85">
        <v>1.6</v>
      </c>
      <c r="P7" s="85">
        <v>3</v>
      </c>
      <c r="R7" s="88">
        <v>2.2000000000000002</v>
      </c>
      <c r="S7" s="44">
        <v>2.8</v>
      </c>
    </row>
    <row r="8" spans="1:19" s="6" customFormat="1" ht="18.75" customHeight="1" x14ac:dyDescent="0.25">
      <c r="A8" s="44">
        <v>5</v>
      </c>
      <c r="B8" s="31" t="s">
        <v>64</v>
      </c>
      <c r="C8" s="55" t="s">
        <v>145</v>
      </c>
      <c r="D8" s="55" t="s">
        <v>146</v>
      </c>
      <c r="E8" s="86">
        <v>1.5</v>
      </c>
      <c r="F8" s="86">
        <v>1.5</v>
      </c>
      <c r="G8" s="86">
        <v>1.8</v>
      </c>
      <c r="H8" s="86">
        <v>1.2</v>
      </c>
      <c r="I8" s="86">
        <v>1.3</v>
      </c>
      <c r="J8" s="86">
        <v>1.3</v>
      </c>
      <c r="K8" s="86">
        <v>1.2</v>
      </c>
      <c r="L8" s="49">
        <v>1</v>
      </c>
      <c r="M8" s="49">
        <v>1.3</v>
      </c>
      <c r="N8" s="49">
        <v>1.7</v>
      </c>
      <c r="O8" s="49">
        <v>1.2</v>
      </c>
      <c r="P8" s="49">
        <v>1.2</v>
      </c>
      <c r="R8" s="88"/>
      <c r="S8" s="44"/>
    </row>
    <row r="9" spans="1:19" s="6" customFormat="1" ht="18.75" customHeight="1" x14ac:dyDescent="0.25">
      <c r="A9" s="44">
        <v>6</v>
      </c>
      <c r="B9" s="31" t="s">
        <v>64</v>
      </c>
      <c r="C9" s="55" t="s">
        <v>90</v>
      </c>
      <c r="D9" s="55" t="s">
        <v>147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R9" s="88"/>
      <c r="S9" s="44"/>
    </row>
    <row r="10" spans="1:19" ht="18.75" customHeight="1" x14ac:dyDescent="0.25">
      <c r="A10" s="44">
        <v>7</v>
      </c>
      <c r="B10" s="31" t="s">
        <v>64</v>
      </c>
      <c r="C10" s="55" t="s">
        <v>148</v>
      </c>
      <c r="D10" s="55" t="s">
        <v>92</v>
      </c>
      <c r="E10" s="90">
        <v>2.4</v>
      </c>
      <c r="F10" s="90">
        <v>2.33</v>
      </c>
      <c r="G10" s="90">
        <v>2.75</v>
      </c>
      <c r="H10" s="90">
        <v>2.75</v>
      </c>
      <c r="I10" s="90">
        <v>2</v>
      </c>
      <c r="J10" s="90">
        <v>2</v>
      </c>
      <c r="K10" s="90">
        <v>2.25</v>
      </c>
      <c r="L10" s="90">
        <v>1.5</v>
      </c>
      <c r="M10" s="90">
        <v>2.5</v>
      </c>
      <c r="N10" s="90">
        <v>3</v>
      </c>
      <c r="O10" s="90">
        <v>1.75</v>
      </c>
      <c r="P10" s="90">
        <v>2.75</v>
      </c>
      <c r="R10" s="88"/>
      <c r="S10" s="44"/>
    </row>
    <row r="11" spans="1:19" ht="18.75" customHeight="1" x14ac:dyDescent="0.25">
      <c r="A11" s="70"/>
      <c r="B11" s="53"/>
      <c r="C11" s="112"/>
      <c r="D11" s="113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50"/>
      <c r="R11" s="106"/>
      <c r="S11" s="106"/>
    </row>
    <row r="12" spans="1:19" ht="18.75" customHeight="1" x14ac:dyDescent="0.25">
      <c r="A12" s="72"/>
      <c r="B12" s="54"/>
      <c r="C12" s="54"/>
      <c r="D12" s="93" t="s">
        <v>25</v>
      </c>
      <c r="E12" s="91">
        <f>SUM(E4:E11)</f>
        <v>15.9</v>
      </c>
      <c r="F12" s="91">
        <f t="shared" ref="F12:R12" si="0">SUM(F4:F11)</f>
        <v>14.033333333333333</v>
      </c>
      <c r="G12" s="91">
        <f t="shared" si="0"/>
        <v>13.620000000000001</v>
      </c>
      <c r="H12" s="91">
        <f t="shared" si="0"/>
        <v>13.95</v>
      </c>
      <c r="I12" s="91">
        <f t="shared" si="0"/>
        <v>12.196666666666667</v>
      </c>
      <c r="J12" s="91">
        <f t="shared" si="0"/>
        <v>11.966666666666667</v>
      </c>
      <c r="K12" s="91">
        <f t="shared" si="0"/>
        <v>7.95</v>
      </c>
      <c r="L12" s="91">
        <f t="shared" si="0"/>
        <v>8.5</v>
      </c>
      <c r="M12" s="91">
        <f t="shared" si="0"/>
        <v>8.9699999999999989</v>
      </c>
      <c r="N12" s="91">
        <f t="shared" si="0"/>
        <v>8.3666666666666671</v>
      </c>
      <c r="O12" s="91">
        <f t="shared" si="0"/>
        <v>6.48</v>
      </c>
      <c r="P12" s="91">
        <f t="shared" si="0"/>
        <v>13.446666666666665</v>
      </c>
      <c r="Q12" s="50"/>
      <c r="R12" s="91">
        <f t="shared" si="0"/>
        <v>4.4000000000000004</v>
      </c>
      <c r="S12" s="91">
        <f>SUM(S4:S11)</f>
        <v>5.6</v>
      </c>
    </row>
    <row r="13" spans="1:19" ht="18.75" customHeight="1" x14ac:dyDescent="0.25">
      <c r="A13" s="72"/>
      <c r="B13" s="54"/>
      <c r="C13" s="54"/>
      <c r="D13" s="93" t="s">
        <v>26</v>
      </c>
      <c r="E13" s="80" t="s">
        <v>37</v>
      </c>
      <c r="F13" s="80" t="s">
        <v>37</v>
      </c>
      <c r="G13" s="80" t="s">
        <v>37</v>
      </c>
      <c r="H13" s="80" t="s">
        <v>37</v>
      </c>
      <c r="I13" s="80" t="s">
        <v>37</v>
      </c>
      <c r="J13" s="80" t="s">
        <v>37</v>
      </c>
      <c r="K13" s="80" t="s">
        <v>37</v>
      </c>
      <c r="L13" s="80" t="s">
        <v>37</v>
      </c>
      <c r="M13" s="80" t="s">
        <v>37</v>
      </c>
      <c r="N13" s="80" t="s">
        <v>37</v>
      </c>
      <c r="O13" s="80" t="s">
        <v>37</v>
      </c>
      <c r="P13" s="80" t="s">
        <v>37</v>
      </c>
      <c r="Q13" s="50"/>
      <c r="R13" s="80" t="s">
        <v>37</v>
      </c>
      <c r="S13" s="80" t="s">
        <v>37</v>
      </c>
    </row>
    <row r="14" spans="1:19" ht="18.75" customHeight="1" x14ac:dyDescent="0.25">
      <c r="A14" s="1"/>
      <c r="B14" s="2"/>
      <c r="C14" s="3"/>
      <c r="D14" s="25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R14" s="28"/>
      <c r="S14" s="28"/>
    </row>
    <row r="15" spans="1:19" ht="18.75" customHeight="1" x14ac:dyDescent="0.25">
      <c r="A15" s="1"/>
      <c r="B15" s="2"/>
      <c r="C15" s="3"/>
      <c r="D15" s="25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R15" s="28"/>
      <c r="S15" s="28"/>
    </row>
  </sheetData>
  <mergeCells count="1">
    <mergeCell ref="A1:P1"/>
  </mergeCells>
  <pageMargins left="0.2" right="0.2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D18" sqref="D18"/>
    </sheetView>
  </sheetViews>
  <sheetFormatPr defaultRowHeight="15" x14ac:dyDescent="0.25"/>
  <cols>
    <col min="1" max="1" width="2.85546875" customWidth="1"/>
    <col min="2" max="2" width="4.140625" customWidth="1"/>
    <col min="3" max="3" width="14.28515625" customWidth="1"/>
    <col min="4" max="4" width="38.5703125" customWidth="1"/>
    <col min="5" max="13" width="6" customWidth="1"/>
    <col min="14" max="16" width="7" customWidth="1"/>
  </cols>
  <sheetData>
    <row r="1" spans="1:19" x14ac:dyDescent="0.25">
      <c r="A1" s="125" t="s">
        <v>18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9" s="6" customFormat="1" ht="18.75" customHeight="1" x14ac:dyDescent="0.25">
      <c r="A2" s="70" t="s">
        <v>38</v>
      </c>
      <c r="B2" s="70" t="s">
        <v>14</v>
      </c>
      <c r="C2" s="70" t="s">
        <v>13</v>
      </c>
      <c r="D2" s="70" t="s">
        <v>12</v>
      </c>
      <c r="E2" s="70" t="s">
        <v>0</v>
      </c>
      <c r="F2" s="70" t="s">
        <v>1</v>
      </c>
      <c r="G2" s="70" t="s">
        <v>2</v>
      </c>
      <c r="H2" s="70" t="s">
        <v>3</v>
      </c>
      <c r="I2" s="70" t="s">
        <v>4</v>
      </c>
      <c r="J2" s="70" t="s">
        <v>5</v>
      </c>
      <c r="K2" s="70" t="s">
        <v>6</v>
      </c>
      <c r="L2" s="70" t="s">
        <v>7</v>
      </c>
      <c r="M2" s="70" t="s">
        <v>8</v>
      </c>
      <c r="N2" s="70" t="s">
        <v>9</v>
      </c>
      <c r="O2" s="70" t="s">
        <v>10</v>
      </c>
      <c r="P2" s="70" t="s">
        <v>11</v>
      </c>
      <c r="R2" s="70" t="s">
        <v>16</v>
      </c>
      <c r="S2" s="70" t="s">
        <v>17</v>
      </c>
    </row>
    <row r="3" spans="1:19" ht="18.75" customHeight="1" x14ac:dyDescent="0.25">
      <c r="A3" s="72"/>
      <c r="B3" s="103"/>
      <c r="C3" s="103"/>
      <c r="D3" s="97" t="s">
        <v>56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R3" s="108"/>
      <c r="S3" s="108"/>
    </row>
    <row r="4" spans="1:19" ht="18.75" customHeight="1" x14ac:dyDescent="0.25">
      <c r="A4" s="44">
        <v>1</v>
      </c>
      <c r="B4" s="44" t="s">
        <v>42</v>
      </c>
      <c r="C4" s="100" t="s">
        <v>103</v>
      </c>
      <c r="D4" s="135" t="s">
        <v>114</v>
      </c>
      <c r="E4" s="90">
        <v>0.4</v>
      </c>
      <c r="F4" s="90">
        <v>1.8</v>
      </c>
      <c r="G4" s="90">
        <v>1.4</v>
      </c>
      <c r="H4" s="90">
        <v>2.8</v>
      </c>
      <c r="I4" s="90">
        <v>1</v>
      </c>
      <c r="J4" s="90">
        <v>2.6</v>
      </c>
      <c r="K4" s="90">
        <v>2.4</v>
      </c>
      <c r="L4" s="90">
        <v>3</v>
      </c>
      <c r="M4" s="90">
        <v>3</v>
      </c>
      <c r="N4" s="90">
        <v>2.4</v>
      </c>
      <c r="O4" s="90">
        <v>0</v>
      </c>
      <c r="P4" s="90">
        <v>3</v>
      </c>
      <c r="R4" s="98"/>
      <c r="S4" s="98"/>
    </row>
    <row r="5" spans="1:19" ht="18.75" customHeight="1" x14ac:dyDescent="0.25">
      <c r="A5" s="44">
        <v>2</v>
      </c>
      <c r="B5" s="44" t="s">
        <v>42</v>
      </c>
      <c r="C5" s="100" t="s">
        <v>115</v>
      </c>
      <c r="D5" s="135" t="s">
        <v>116</v>
      </c>
      <c r="E5" s="45">
        <v>1.6158333333333335</v>
      </c>
      <c r="F5" s="45">
        <v>1.9695833333333332</v>
      </c>
      <c r="G5" s="45">
        <v>1.7245833333333334</v>
      </c>
      <c r="H5" s="45">
        <v>2.2925</v>
      </c>
      <c r="I5" s="45">
        <v>1.86375</v>
      </c>
      <c r="J5" s="45">
        <v>2.1345833333333335</v>
      </c>
      <c r="K5" s="45">
        <v>2.0820833333333333</v>
      </c>
      <c r="L5" s="45">
        <v>1.7208333333333334</v>
      </c>
      <c r="M5" s="45">
        <v>2.2533333333333334</v>
      </c>
      <c r="N5" s="45">
        <v>1.6991666666666667</v>
      </c>
      <c r="O5" s="45">
        <v>1.23</v>
      </c>
      <c r="P5" s="45">
        <v>2.5279166666666666</v>
      </c>
      <c r="R5" s="99"/>
      <c r="S5" s="99"/>
    </row>
    <row r="6" spans="1:19" ht="18.75" customHeight="1" x14ac:dyDescent="0.25">
      <c r="A6" s="46">
        <v>3</v>
      </c>
      <c r="B6" s="44" t="s">
        <v>42</v>
      </c>
      <c r="C6" s="100" t="s">
        <v>101</v>
      </c>
      <c r="D6" s="100" t="s">
        <v>65</v>
      </c>
      <c r="E6" s="46">
        <v>2.17</v>
      </c>
      <c r="F6" s="46">
        <v>2.17</v>
      </c>
      <c r="G6" s="46">
        <v>1.83</v>
      </c>
      <c r="H6" s="46">
        <v>2.17</v>
      </c>
      <c r="I6" s="46">
        <v>1.83</v>
      </c>
      <c r="J6" s="79">
        <v>2</v>
      </c>
      <c r="K6" s="79">
        <v>1.67</v>
      </c>
      <c r="L6" s="46">
        <v>2.25</v>
      </c>
      <c r="M6" s="46">
        <v>1.6</v>
      </c>
      <c r="N6" s="46">
        <v>1.5</v>
      </c>
      <c r="O6" s="46">
        <v>1.67</v>
      </c>
      <c r="P6" s="46">
        <v>2.17</v>
      </c>
      <c r="R6" s="46">
        <v>2.17</v>
      </c>
      <c r="S6" s="90">
        <v>1.4</v>
      </c>
    </row>
    <row r="7" spans="1:19" ht="18.75" customHeight="1" x14ac:dyDescent="0.25">
      <c r="A7" s="46">
        <v>4</v>
      </c>
      <c r="B7" s="44" t="s">
        <v>42</v>
      </c>
      <c r="C7" s="100" t="s">
        <v>99</v>
      </c>
      <c r="D7" s="100" t="s">
        <v>43</v>
      </c>
      <c r="E7" s="46">
        <v>2.2000000000000002</v>
      </c>
      <c r="F7" s="46">
        <v>1.8</v>
      </c>
      <c r="G7" s="46">
        <v>2</v>
      </c>
      <c r="H7" s="46">
        <v>1.6</v>
      </c>
      <c r="I7" s="46">
        <v>1.25</v>
      </c>
      <c r="J7" s="46">
        <v>1.8</v>
      </c>
      <c r="K7" s="46">
        <v>1.6</v>
      </c>
      <c r="L7" s="46">
        <v>1.33</v>
      </c>
      <c r="M7" s="46">
        <v>1.33</v>
      </c>
      <c r="N7" s="46">
        <v>1.6</v>
      </c>
      <c r="O7" s="46">
        <v>1.75</v>
      </c>
      <c r="P7" s="46">
        <v>2.6</v>
      </c>
      <c r="R7" s="46">
        <v>2.6</v>
      </c>
      <c r="S7" s="42">
        <v>0.83</v>
      </c>
    </row>
    <row r="8" spans="1:19" ht="18.75" customHeight="1" x14ac:dyDescent="0.25">
      <c r="A8" s="44">
        <v>5</v>
      </c>
      <c r="B8" s="44" t="s">
        <v>42</v>
      </c>
      <c r="C8" s="100" t="s">
        <v>97</v>
      </c>
      <c r="D8" s="100" t="s">
        <v>45</v>
      </c>
      <c r="E8" s="44">
        <v>0.83</v>
      </c>
      <c r="F8" s="44">
        <v>0.83</v>
      </c>
      <c r="G8" s="44">
        <v>0.5</v>
      </c>
      <c r="H8" s="44">
        <v>0.66</v>
      </c>
      <c r="I8" s="44">
        <v>1</v>
      </c>
      <c r="J8" s="44">
        <v>0.66</v>
      </c>
      <c r="K8" s="44">
        <v>0.66</v>
      </c>
      <c r="L8" s="44">
        <v>1</v>
      </c>
      <c r="M8" s="44">
        <v>0.66</v>
      </c>
      <c r="N8" s="44">
        <v>0.83</v>
      </c>
      <c r="O8" s="44">
        <v>0.66</v>
      </c>
      <c r="P8" s="44">
        <v>0.5</v>
      </c>
      <c r="R8" s="44">
        <v>1</v>
      </c>
      <c r="S8" s="44"/>
    </row>
    <row r="9" spans="1:19" ht="27" customHeight="1" x14ac:dyDescent="0.25">
      <c r="A9" s="46">
        <v>6</v>
      </c>
      <c r="B9" s="44" t="s">
        <v>42</v>
      </c>
      <c r="C9" s="100" t="s">
        <v>95</v>
      </c>
      <c r="D9" s="100" t="s">
        <v>66</v>
      </c>
      <c r="E9" s="49">
        <v>3</v>
      </c>
      <c r="F9" s="49">
        <v>3</v>
      </c>
      <c r="G9" s="49">
        <v>2.4</v>
      </c>
      <c r="H9" s="49">
        <v>2.6</v>
      </c>
      <c r="I9" s="79">
        <v>2.6</v>
      </c>
      <c r="J9" s="46">
        <v>2</v>
      </c>
      <c r="K9" s="46">
        <v>2</v>
      </c>
      <c r="L9" s="46">
        <v>2</v>
      </c>
      <c r="M9" s="46">
        <v>2.8</v>
      </c>
      <c r="N9" s="46">
        <v>1.6</v>
      </c>
      <c r="O9" s="46">
        <v>2</v>
      </c>
      <c r="P9" s="46">
        <v>2.5</v>
      </c>
      <c r="R9" s="46">
        <v>3</v>
      </c>
      <c r="S9" s="46"/>
    </row>
    <row r="10" spans="1:19" ht="18.75" customHeight="1" x14ac:dyDescent="0.25">
      <c r="A10" s="44">
        <v>7</v>
      </c>
      <c r="B10" s="44" t="s">
        <v>42</v>
      </c>
      <c r="C10" s="100" t="s">
        <v>102</v>
      </c>
      <c r="D10" s="100" t="s">
        <v>117</v>
      </c>
      <c r="E10" s="45">
        <v>1.69</v>
      </c>
      <c r="F10" s="45">
        <v>2</v>
      </c>
      <c r="G10" s="45">
        <v>2</v>
      </c>
      <c r="H10" s="45">
        <v>1.92</v>
      </c>
      <c r="I10" s="45">
        <v>1.92</v>
      </c>
      <c r="J10" s="45">
        <v>1.5</v>
      </c>
      <c r="K10" s="45">
        <v>1</v>
      </c>
      <c r="L10" s="45">
        <v>1.92</v>
      </c>
      <c r="M10" s="45">
        <v>1.9</v>
      </c>
      <c r="N10" s="45">
        <v>1.1499999999999999</v>
      </c>
      <c r="O10" s="45">
        <v>0.9</v>
      </c>
      <c r="P10" s="45">
        <v>1.75</v>
      </c>
      <c r="R10" s="51">
        <v>2</v>
      </c>
      <c r="S10" s="44"/>
    </row>
    <row r="11" spans="1:19" ht="18.75" customHeight="1" x14ac:dyDescent="0.25">
      <c r="A11" s="44">
        <v>8</v>
      </c>
      <c r="B11" s="44" t="s">
        <v>42</v>
      </c>
      <c r="C11" s="100" t="s">
        <v>100</v>
      </c>
      <c r="D11" s="100" t="s">
        <v>44</v>
      </c>
      <c r="E11" s="45">
        <v>2</v>
      </c>
      <c r="F11" s="45">
        <v>1.8</v>
      </c>
      <c r="G11" s="45">
        <v>2</v>
      </c>
      <c r="H11" s="45">
        <v>1.6</v>
      </c>
      <c r="I11" s="45">
        <v>1.4</v>
      </c>
      <c r="J11" s="45">
        <v>1.4</v>
      </c>
      <c r="K11" s="45">
        <v>1.4</v>
      </c>
      <c r="L11" s="45">
        <v>1</v>
      </c>
      <c r="M11" s="45">
        <v>0.8</v>
      </c>
      <c r="N11" s="45">
        <v>1.6</v>
      </c>
      <c r="O11" s="45">
        <v>1.8</v>
      </c>
      <c r="P11" s="45">
        <v>2.6</v>
      </c>
      <c r="R11" s="51">
        <v>1.2</v>
      </c>
      <c r="S11" s="51"/>
    </row>
    <row r="12" spans="1:19" ht="18.75" customHeight="1" x14ac:dyDescent="0.25">
      <c r="A12" s="44">
        <v>9</v>
      </c>
      <c r="B12" s="44" t="s">
        <v>42</v>
      </c>
      <c r="C12" s="100" t="s">
        <v>98</v>
      </c>
      <c r="D12" s="100" t="s">
        <v>118</v>
      </c>
      <c r="E12" s="45">
        <v>2.16</v>
      </c>
      <c r="F12" s="45">
        <v>2.83</v>
      </c>
      <c r="G12" s="45">
        <v>2.16</v>
      </c>
      <c r="H12" s="45">
        <v>2.33</v>
      </c>
      <c r="I12" s="45">
        <v>2.16</v>
      </c>
      <c r="J12" s="45">
        <v>0.33</v>
      </c>
      <c r="K12" s="45">
        <v>0.33</v>
      </c>
      <c r="L12" s="45">
        <v>0.66</v>
      </c>
      <c r="M12" s="45">
        <v>2.4</v>
      </c>
      <c r="N12" s="45">
        <v>1.5</v>
      </c>
      <c r="O12" s="45">
        <v>2.2000000000000002</v>
      </c>
      <c r="P12" s="45">
        <v>0.33</v>
      </c>
      <c r="R12" s="51">
        <v>1.33</v>
      </c>
      <c r="S12" s="51"/>
    </row>
    <row r="13" spans="1:19" ht="18.75" customHeight="1" x14ac:dyDescent="0.25">
      <c r="A13" s="44">
        <v>10</v>
      </c>
      <c r="B13" s="44" t="s">
        <v>42</v>
      </c>
      <c r="C13" s="100" t="s">
        <v>96</v>
      </c>
      <c r="D13" s="100" t="s">
        <v>119</v>
      </c>
      <c r="E13" s="45">
        <v>3</v>
      </c>
      <c r="F13" s="45">
        <v>3</v>
      </c>
      <c r="G13" s="45">
        <v>2.2000000000000002</v>
      </c>
      <c r="H13" s="45">
        <v>2.8</v>
      </c>
      <c r="I13" s="45">
        <v>2.8</v>
      </c>
      <c r="J13" s="45">
        <v>1.67</v>
      </c>
      <c r="K13" s="45">
        <v>2</v>
      </c>
      <c r="L13" s="45">
        <v>2</v>
      </c>
      <c r="M13" s="45">
        <v>2.6</v>
      </c>
      <c r="N13" s="45">
        <v>1.8</v>
      </c>
      <c r="O13" s="45">
        <v>2</v>
      </c>
      <c r="P13" s="45">
        <v>2</v>
      </c>
      <c r="R13" s="51">
        <v>2.8</v>
      </c>
      <c r="S13" s="51"/>
    </row>
    <row r="14" spans="1:19" x14ac:dyDescent="0.25">
      <c r="A14" s="72"/>
      <c r="B14" s="54"/>
      <c r="C14" s="54"/>
      <c r="D14" s="54" t="s">
        <v>25</v>
      </c>
      <c r="E14" s="75">
        <f>SUM(E4:E13)</f>
        <v>19.06583333333333</v>
      </c>
      <c r="F14" s="75">
        <f>SUM(F4:F13)</f>
        <v>21.199583333333333</v>
      </c>
      <c r="G14" s="75">
        <f>SUM(G4:G13)</f>
        <v>18.214583333333334</v>
      </c>
      <c r="H14" s="75">
        <f>SUM(H4:H13)</f>
        <v>20.772499999999997</v>
      </c>
      <c r="I14" s="75">
        <f>SUM(I4:I13)</f>
        <v>17.82375</v>
      </c>
      <c r="J14" s="75">
        <f>SUM(J4:J13)</f>
        <v>16.094583333333333</v>
      </c>
      <c r="K14" s="75">
        <f>SUM(K4:K13)</f>
        <v>15.142083333333334</v>
      </c>
      <c r="L14" s="75">
        <f>SUM(L4:L13)</f>
        <v>16.880833333333335</v>
      </c>
      <c r="M14" s="75">
        <f>SUM(M4:M13)</f>
        <v>19.343333333333337</v>
      </c>
      <c r="N14" s="75">
        <f>SUM(N4:N13)</f>
        <v>15.679166666666667</v>
      </c>
      <c r="O14" s="75">
        <f>SUM(O4:O13)</f>
        <v>14.21</v>
      </c>
      <c r="P14" s="75">
        <f>SUM(P4:P13)</f>
        <v>19.977916666666665</v>
      </c>
      <c r="Q14" s="49"/>
      <c r="R14" s="75">
        <f>SUM(R4:R13)</f>
        <v>16.099999999999998</v>
      </c>
      <c r="S14" s="75">
        <f>SUM(S4:S13)</f>
        <v>2.23</v>
      </c>
    </row>
    <row r="15" spans="1:19" x14ac:dyDescent="0.25">
      <c r="A15" s="55"/>
      <c r="B15" s="55"/>
      <c r="C15" s="55"/>
      <c r="D15" s="54" t="s">
        <v>26</v>
      </c>
      <c r="E15" s="83" t="s">
        <v>37</v>
      </c>
      <c r="F15" s="83" t="s">
        <v>37</v>
      </c>
      <c r="G15" s="83" t="s">
        <v>37</v>
      </c>
      <c r="H15" s="83" t="s">
        <v>37</v>
      </c>
      <c r="I15" s="83" t="s">
        <v>37</v>
      </c>
      <c r="J15" s="83" t="s">
        <v>37</v>
      </c>
      <c r="K15" s="83" t="s">
        <v>37</v>
      </c>
      <c r="L15" s="83" t="s">
        <v>37</v>
      </c>
      <c r="M15" s="83" t="s">
        <v>37</v>
      </c>
      <c r="N15" s="83" t="s">
        <v>37</v>
      </c>
      <c r="O15" s="83" t="s">
        <v>37</v>
      </c>
      <c r="P15" s="83" t="s">
        <v>37</v>
      </c>
      <c r="Q15" s="49"/>
      <c r="R15" s="83" t="s">
        <v>37</v>
      </c>
      <c r="S15" s="83" t="s">
        <v>37</v>
      </c>
    </row>
  </sheetData>
  <mergeCells count="1">
    <mergeCell ref="A1:P1"/>
  </mergeCells>
  <pageMargins left="0.2" right="0.2" top="0.75" bottom="0.7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workbookViewId="0">
      <selection activeCell="T8" sqref="T8"/>
    </sheetView>
  </sheetViews>
  <sheetFormatPr defaultRowHeight="15" x14ac:dyDescent="0.25"/>
  <cols>
    <col min="1" max="1" width="2.85546875" customWidth="1"/>
    <col min="2" max="2" width="4.140625" customWidth="1"/>
    <col min="3" max="3" width="14.28515625" customWidth="1"/>
    <col min="4" max="4" width="38.5703125" customWidth="1"/>
    <col min="5" max="13" width="6" customWidth="1"/>
    <col min="14" max="16" width="7" customWidth="1"/>
    <col min="18" max="19" width="7" bestFit="1" customWidth="1"/>
  </cols>
  <sheetData>
    <row r="1" spans="1:19" x14ac:dyDescent="0.25">
      <c r="A1" s="123" t="s">
        <v>18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9" s="6" customFormat="1" ht="18.75" customHeight="1" x14ac:dyDescent="0.25">
      <c r="A2" s="70" t="s">
        <v>38</v>
      </c>
      <c r="B2" s="70" t="s">
        <v>14</v>
      </c>
      <c r="C2" s="70" t="s">
        <v>13</v>
      </c>
      <c r="D2" s="70" t="s">
        <v>12</v>
      </c>
      <c r="E2" s="70" t="s">
        <v>0</v>
      </c>
      <c r="F2" s="70" t="s">
        <v>1</v>
      </c>
      <c r="G2" s="70" t="s">
        <v>2</v>
      </c>
      <c r="H2" s="70" t="s">
        <v>3</v>
      </c>
      <c r="I2" s="70" t="s">
        <v>4</v>
      </c>
      <c r="J2" s="70" t="s">
        <v>5</v>
      </c>
      <c r="K2" s="70" t="s">
        <v>6</v>
      </c>
      <c r="L2" s="70" t="s">
        <v>7</v>
      </c>
      <c r="M2" s="70" t="s">
        <v>8</v>
      </c>
      <c r="N2" s="70" t="s">
        <v>9</v>
      </c>
      <c r="O2" s="70" t="s">
        <v>10</v>
      </c>
      <c r="P2" s="70" t="s">
        <v>11</v>
      </c>
      <c r="Q2" s="81"/>
      <c r="R2" s="70" t="s">
        <v>16</v>
      </c>
      <c r="S2" s="70" t="s">
        <v>17</v>
      </c>
    </row>
    <row r="3" spans="1:19" ht="18.75" customHeight="1" x14ac:dyDescent="0.25">
      <c r="A3" s="72"/>
      <c r="B3" s="54"/>
      <c r="C3" s="103"/>
      <c r="D3" s="103" t="s">
        <v>56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50"/>
      <c r="R3" s="55"/>
      <c r="S3" s="55"/>
    </row>
    <row r="4" spans="1:19" ht="18.75" customHeight="1" x14ac:dyDescent="0.25">
      <c r="A4" s="44">
        <v>1</v>
      </c>
      <c r="B4" s="34" t="s">
        <v>67</v>
      </c>
      <c r="C4" s="55" t="s">
        <v>149</v>
      </c>
      <c r="D4" s="55" t="s">
        <v>150</v>
      </c>
      <c r="E4" s="90">
        <v>2</v>
      </c>
      <c r="F4" s="90">
        <v>1.8</v>
      </c>
      <c r="G4" s="90">
        <v>1.8</v>
      </c>
      <c r="H4" s="90">
        <v>1.8</v>
      </c>
      <c r="I4" s="90">
        <v>1.6</v>
      </c>
      <c r="J4" s="90">
        <v>0</v>
      </c>
      <c r="K4" s="90">
        <v>0</v>
      </c>
      <c r="L4" s="90">
        <v>0</v>
      </c>
      <c r="M4" s="90">
        <v>1.5</v>
      </c>
      <c r="N4" s="90">
        <v>1.8</v>
      </c>
      <c r="O4" s="90">
        <v>1.8</v>
      </c>
      <c r="P4" s="90">
        <v>1.8</v>
      </c>
      <c r="R4" s="32"/>
      <c r="S4" s="32"/>
    </row>
    <row r="5" spans="1:19" ht="18.75" customHeight="1" x14ac:dyDescent="0.25">
      <c r="A5" s="44">
        <v>2</v>
      </c>
      <c r="B5" s="34" t="s">
        <v>67</v>
      </c>
      <c r="C5" s="55" t="s">
        <v>151</v>
      </c>
      <c r="D5" s="55" t="s">
        <v>152</v>
      </c>
      <c r="E5" s="46">
        <v>1.17</v>
      </c>
      <c r="F5" s="46">
        <v>1.5</v>
      </c>
      <c r="G5" s="46">
        <v>1.67</v>
      </c>
      <c r="H5" s="46">
        <v>1.33</v>
      </c>
      <c r="I5" s="46">
        <v>1.83</v>
      </c>
      <c r="J5" s="46">
        <v>1.33</v>
      </c>
      <c r="K5" s="46">
        <v>1.5</v>
      </c>
      <c r="L5" s="46">
        <v>1.33</v>
      </c>
      <c r="M5" s="46">
        <v>1.17</v>
      </c>
      <c r="N5" s="46">
        <v>1.33</v>
      </c>
      <c r="O5" s="46">
        <v>2</v>
      </c>
      <c r="P5" s="46">
        <v>1.83</v>
      </c>
      <c r="R5" s="32">
        <v>1.67</v>
      </c>
      <c r="S5" s="32">
        <v>1.83</v>
      </c>
    </row>
    <row r="6" spans="1:19" ht="18.75" customHeight="1" x14ac:dyDescent="0.25">
      <c r="A6" s="44">
        <v>3</v>
      </c>
      <c r="B6" s="34" t="s">
        <v>67</v>
      </c>
      <c r="C6" s="55" t="s">
        <v>153</v>
      </c>
      <c r="D6" s="55" t="s">
        <v>68</v>
      </c>
      <c r="E6" s="46">
        <v>0.2</v>
      </c>
      <c r="F6" s="46">
        <v>0.2</v>
      </c>
      <c r="G6" s="46">
        <v>0.2</v>
      </c>
      <c r="H6" s="46">
        <v>0.2</v>
      </c>
      <c r="I6" s="46">
        <v>0.2</v>
      </c>
      <c r="J6" s="46">
        <v>0.2</v>
      </c>
      <c r="K6" s="46">
        <v>0.2</v>
      </c>
      <c r="L6" s="46">
        <v>0.2</v>
      </c>
      <c r="M6" s="46">
        <v>0</v>
      </c>
      <c r="N6" s="46">
        <v>0</v>
      </c>
      <c r="O6" s="46">
        <v>0</v>
      </c>
      <c r="P6" s="46">
        <v>0.2</v>
      </c>
      <c r="R6" s="32"/>
      <c r="S6" s="32"/>
    </row>
    <row r="7" spans="1:19" ht="18.75" customHeight="1" x14ac:dyDescent="0.25">
      <c r="A7" s="44">
        <v>4</v>
      </c>
      <c r="B7" s="34" t="s">
        <v>67</v>
      </c>
      <c r="C7" s="55" t="s">
        <v>154</v>
      </c>
      <c r="D7" s="55" t="s">
        <v>55</v>
      </c>
      <c r="E7" s="46">
        <v>2.2000000000000002</v>
      </c>
      <c r="F7" s="46">
        <v>2.2000000000000002</v>
      </c>
      <c r="G7" s="46">
        <v>2.2000000000000002</v>
      </c>
      <c r="H7" s="46">
        <v>2.2000000000000002</v>
      </c>
      <c r="I7" s="46">
        <v>2.2000000000000002</v>
      </c>
      <c r="J7" s="46">
        <v>1.6</v>
      </c>
      <c r="K7" s="46">
        <v>1.6</v>
      </c>
      <c r="L7" s="46">
        <v>1.8</v>
      </c>
      <c r="M7" s="46">
        <v>2.2000000000000002</v>
      </c>
      <c r="N7" s="46">
        <v>2.25</v>
      </c>
      <c r="O7" s="46">
        <v>1.75</v>
      </c>
      <c r="P7" s="46">
        <v>2.2000000000000002</v>
      </c>
      <c r="R7" s="32">
        <v>2</v>
      </c>
      <c r="S7" s="32">
        <v>2</v>
      </c>
    </row>
    <row r="8" spans="1:19" ht="18.75" customHeight="1" x14ac:dyDescent="0.25">
      <c r="A8" s="44">
        <v>5</v>
      </c>
      <c r="B8" s="34" t="s">
        <v>67</v>
      </c>
      <c r="C8" s="55" t="s">
        <v>155</v>
      </c>
      <c r="D8" s="55" t="s">
        <v>46</v>
      </c>
      <c r="E8" s="46">
        <v>0.67</v>
      </c>
      <c r="F8" s="46">
        <v>0.93</v>
      </c>
      <c r="G8" s="46">
        <v>0.8</v>
      </c>
      <c r="H8" s="46">
        <v>0.73</v>
      </c>
      <c r="I8" s="46">
        <v>0.93</v>
      </c>
      <c r="J8" s="46">
        <v>0.57999999999999996</v>
      </c>
      <c r="K8" s="46">
        <v>0.53</v>
      </c>
      <c r="L8" s="46">
        <v>0.57999999999999996</v>
      </c>
      <c r="M8" s="46">
        <v>0.67</v>
      </c>
      <c r="N8" s="46">
        <v>0.6</v>
      </c>
      <c r="O8" s="46">
        <v>0.42</v>
      </c>
      <c r="P8" s="46">
        <v>0.47</v>
      </c>
      <c r="R8" s="32">
        <v>0.83</v>
      </c>
      <c r="S8" s="32">
        <v>0.78</v>
      </c>
    </row>
    <row r="9" spans="1:19" ht="27" customHeight="1" x14ac:dyDescent="0.25">
      <c r="A9" s="44">
        <v>6</v>
      </c>
      <c r="B9" s="34" t="s">
        <v>67</v>
      </c>
      <c r="C9" s="55" t="s">
        <v>156</v>
      </c>
      <c r="D9" s="55" t="s">
        <v>157</v>
      </c>
      <c r="E9" s="46">
        <v>2.8</v>
      </c>
      <c r="F9" s="46">
        <v>2.8</v>
      </c>
      <c r="G9" s="46">
        <v>2.8</v>
      </c>
      <c r="H9" s="46">
        <v>2.8</v>
      </c>
      <c r="I9" s="46">
        <v>2.6</v>
      </c>
      <c r="J9" s="46">
        <v>2.2000000000000002</v>
      </c>
      <c r="K9" s="46">
        <v>1.2</v>
      </c>
      <c r="L9" s="46">
        <v>1</v>
      </c>
      <c r="M9" s="46">
        <v>1</v>
      </c>
      <c r="N9" s="46">
        <v>1</v>
      </c>
      <c r="O9" s="46">
        <v>1.2</v>
      </c>
      <c r="P9" s="46">
        <v>1.4</v>
      </c>
      <c r="R9" s="32"/>
      <c r="S9" s="32"/>
    </row>
    <row r="10" spans="1:19" ht="18.75" customHeight="1" x14ac:dyDescent="0.25">
      <c r="A10" s="44">
        <v>7</v>
      </c>
      <c r="B10" s="34" t="s">
        <v>67</v>
      </c>
      <c r="C10" s="55" t="s">
        <v>158</v>
      </c>
      <c r="D10" s="55" t="s">
        <v>70</v>
      </c>
      <c r="E10" s="78">
        <v>2.6</v>
      </c>
      <c r="F10" s="78">
        <v>2</v>
      </c>
      <c r="G10" s="78">
        <v>1.6</v>
      </c>
      <c r="H10" s="78">
        <v>2.6</v>
      </c>
      <c r="I10" s="78">
        <v>2.4</v>
      </c>
      <c r="J10" s="78">
        <v>1</v>
      </c>
      <c r="K10" s="46">
        <v>0.2</v>
      </c>
      <c r="L10" s="46">
        <v>1.6</v>
      </c>
      <c r="M10" s="46">
        <v>3</v>
      </c>
      <c r="N10" s="46">
        <v>1.4</v>
      </c>
      <c r="O10" s="46">
        <v>2.4</v>
      </c>
      <c r="P10" s="46">
        <v>2.4</v>
      </c>
      <c r="R10" s="32"/>
      <c r="S10" s="32"/>
    </row>
    <row r="11" spans="1:19" ht="18.75" customHeight="1" x14ac:dyDescent="0.25">
      <c r="A11" s="44">
        <v>8</v>
      </c>
      <c r="B11" s="34" t="s">
        <v>67</v>
      </c>
      <c r="C11" s="55" t="s">
        <v>159</v>
      </c>
      <c r="D11" s="55" t="s">
        <v>160</v>
      </c>
      <c r="E11" s="57">
        <v>2.33</v>
      </c>
      <c r="F11" s="78">
        <v>2.17</v>
      </c>
      <c r="G11" s="78">
        <v>2</v>
      </c>
      <c r="H11" s="78">
        <v>2.17</v>
      </c>
      <c r="I11" s="78">
        <v>2</v>
      </c>
      <c r="J11" s="46">
        <v>1.75</v>
      </c>
      <c r="K11" s="78">
        <v>1.67</v>
      </c>
      <c r="L11" s="78">
        <v>1</v>
      </c>
      <c r="M11" s="78">
        <v>2</v>
      </c>
      <c r="N11" s="78">
        <v>2.17</v>
      </c>
      <c r="O11" s="78">
        <v>2.2000000000000002</v>
      </c>
      <c r="P11" s="78">
        <v>1.83</v>
      </c>
      <c r="R11" s="32"/>
      <c r="S11" s="32"/>
    </row>
    <row r="12" spans="1:19" ht="18.75" customHeight="1" x14ac:dyDescent="0.25">
      <c r="A12" s="44">
        <v>9</v>
      </c>
      <c r="B12" s="34" t="s">
        <v>67</v>
      </c>
      <c r="C12" s="55" t="s">
        <v>161</v>
      </c>
      <c r="D12" s="55" t="s">
        <v>47</v>
      </c>
      <c r="E12" s="46">
        <v>0.67</v>
      </c>
      <c r="F12" s="46">
        <v>0.93</v>
      </c>
      <c r="G12" s="46">
        <v>0.8</v>
      </c>
      <c r="H12" s="46">
        <v>0.73</v>
      </c>
      <c r="I12" s="46">
        <v>0.93</v>
      </c>
      <c r="J12" s="46">
        <v>0.57999999999999996</v>
      </c>
      <c r="K12" s="46">
        <v>0.53</v>
      </c>
      <c r="L12" s="46">
        <v>0.57999999999999996</v>
      </c>
      <c r="M12" s="46">
        <v>0.67</v>
      </c>
      <c r="N12" s="46">
        <v>0.6</v>
      </c>
      <c r="O12" s="46">
        <v>0.42</v>
      </c>
      <c r="P12" s="46">
        <v>0.47</v>
      </c>
      <c r="R12" s="32">
        <v>0.83</v>
      </c>
      <c r="S12" s="32">
        <v>0.78</v>
      </c>
    </row>
    <row r="13" spans="1:19" ht="18.75" customHeight="1" x14ac:dyDescent="0.25">
      <c r="A13" s="72">
        <v>10</v>
      </c>
      <c r="B13" s="34" t="s">
        <v>67</v>
      </c>
      <c r="C13" s="55" t="s">
        <v>162</v>
      </c>
      <c r="D13" s="55" t="s">
        <v>69</v>
      </c>
      <c r="E13" s="63">
        <v>2</v>
      </c>
      <c r="F13" s="63">
        <v>2.4</v>
      </c>
      <c r="G13" s="63">
        <v>3</v>
      </c>
      <c r="H13" s="63">
        <v>3</v>
      </c>
      <c r="I13" s="63">
        <v>2.5</v>
      </c>
      <c r="J13" s="63">
        <v>2.5</v>
      </c>
      <c r="K13" s="63">
        <v>2.8</v>
      </c>
      <c r="L13" s="63">
        <v>2.6</v>
      </c>
      <c r="M13" s="63">
        <v>2.5</v>
      </c>
      <c r="N13" s="63">
        <v>2.25</v>
      </c>
      <c r="O13" s="63">
        <v>2</v>
      </c>
      <c r="P13" s="63">
        <v>2.6</v>
      </c>
      <c r="R13" s="38">
        <v>2.4</v>
      </c>
      <c r="S13" s="38">
        <v>2.6</v>
      </c>
    </row>
    <row r="14" spans="1:19" ht="18.75" customHeight="1" x14ac:dyDescent="0.25">
      <c r="A14" s="72"/>
      <c r="B14" s="54"/>
      <c r="C14" s="54"/>
      <c r="D14" s="54" t="s">
        <v>25</v>
      </c>
      <c r="E14" s="75">
        <f>SUM(E4:E13)</f>
        <v>16.64</v>
      </c>
      <c r="F14" s="75">
        <f t="shared" ref="F14:P14" si="0">SUM(F4:F13)</f>
        <v>16.93</v>
      </c>
      <c r="G14" s="75">
        <f t="shared" si="0"/>
        <v>16.869999999999997</v>
      </c>
      <c r="H14" s="75">
        <f t="shared" si="0"/>
        <v>17.559999999999999</v>
      </c>
      <c r="I14" s="75">
        <f t="shared" si="0"/>
        <v>17.189999999999998</v>
      </c>
      <c r="J14" s="75">
        <f t="shared" si="0"/>
        <v>11.74</v>
      </c>
      <c r="K14" s="75">
        <f t="shared" si="0"/>
        <v>10.23</v>
      </c>
      <c r="L14" s="75">
        <f t="shared" si="0"/>
        <v>10.69</v>
      </c>
      <c r="M14" s="75">
        <f t="shared" si="0"/>
        <v>14.709999999999999</v>
      </c>
      <c r="N14" s="75">
        <f t="shared" si="0"/>
        <v>13.399999999999999</v>
      </c>
      <c r="O14" s="75">
        <f t="shared" si="0"/>
        <v>14.19</v>
      </c>
      <c r="P14" s="75">
        <f t="shared" si="0"/>
        <v>15.200000000000001</v>
      </c>
      <c r="Q14" s="76"/>
      <c r="R14" s="75">
        <f t="shared" ref="R14" si="1">SUM(R4:R13)</f>
        <v>7.73</v>
      </c>
      <c r="S14" s="75">
        <f t="shared" ref="S14" si="2">SUM(S4:S13)</f>
        <v>7.99</v>
      </c>
    </row>
    <row r="15" spans="1:19" ht="18.75" customHeight="1" x14ac:dyDescent="0.25">
      <c r="A15" s="55"/>
      <c r="B15" s="55"/>
      <c r="C15" s="55"/>
      <c r="D15" s="54" t="s">
        <v>26</v>
      </c>
      <c r="E15" s="83" t="s">
        <v>37</v>
      </c>
      <c r="F15" s="83" t="s">
        <v>37</v>
      </c>
      <c r="G15" s="83" t="s">
        <v>37</v>
      </c>
      <c r="H15" s="83" t="s">
        <v>37</v>
      </c>
      <c r="I15" s="83" t="s">
        <v>37</v>
      </c>
      <c r="J15" s="83" t="s">
        <v>37</v>
      </c>
      <c r="K15" s="83" t="s">
        <v>37</v>
      </c>
      <c r="L15" s="83" t="s">
        <v>37</v>
      </c>
      <c r="M15" s="83" t="s">
        <v>37</v>
      </c>
      <c r="N15" s="83" t="s">
        <v>37</v>
      </c>
      <c r="O15" s="83" t="s">
        <v>37</v>
      </c>
      <c r="P15" s="83" t="s">
        <v>37</v>
      </c>
      <c r="Q15" s="76"/>
      <c r="R15" s="83" t="s">
        <v>37</v>
      </c>
      <c r="S15" s="83" t="s">
        <v>37</v>
      </c>
    </row>
    <row r="16" spans="1:19" ht="18.75" customHeight="1" x14ac:dyDescent="0.25"/>
  </sheetData>
  <mergeCells count="1">
    <mergeCell ref="A1:P1"/>
  </mergeCells>
  <pageMargins left="0.2" right="0.2" top="0.75" bottom="0.75" header="0.3" footer="0.3"/>
  <pageSetup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activeCell="D18" sqref="D18"/>
    </sheetView>
  </sheetViews>
  <sheetFormatPr defaultRowHeight="15" x14ac:dyDescent="0.25"/>
  <cols>
    <col min="1" max="1" width="3.7109375" customWidth="1"/>
    <col min="2" max="2" width="4.28515625" customWidth="1"/>
    <col min="3" max="3" width="15.85546875" customWidth="1"/>
    <col min="4" max="4" width="38" bestFit="1" customWidth="1"/>
    <col min="5" max="13" width="5.7109375" customWidth="1"/>
    <col min="14" max="16" width="6.28515625" bestFit="1" customWidth="1"/>
    <col min="18" max="19" width="7" bestFit="1" customWidth="1"/>
  </cols>
  <sheetData>
    <row r="1" spans="1:19" ht="15.75" x14ac:dyDescent="0.25">
      <c r="A1" s="128" t="s">
        <v>18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19" s="6" customFormat="1" ht="18.75" customHeight="1" x14ac:dyDescent="0.25">
      <c r="A2" s="70" t="s">
        <v>38</v>
      </c>
      <c r="B2" s="70" t="s">
        <v>14</v>
      </c>
      <c r="C2" s="70" t="s">
        <v>13</v>
      </c>
      <c r="D2" s="70" t="s">
        <v>12</v>
      </c>
      <c r="E2" s="70" t="s">
        <v>0</v>
      </c>
      <c r="F2" s="70" t="s">
        <v>1</v>
      </c>
      <c r="G2" s="70" t="s">
        <v>2</v>
      </c>
      <c r="H2" s="70" t="s">
        <v>3</v>
      </c>
      <c r="I2" s="70" t="s">
        <v>4</v>
      </c>
      <c r="J2" s="70" t="s">
        <v>5</v>
      </c>
      <c r="K2" s="70" t="s">
        <v>6</v>
      </c>
      <c r="L2" s="70" t="s">
        <v>7</v>
      </c>
      <c r="M2" s="70" t="s">
        <v>8</v>
      </c>
      <c r="N2" s="70" t="s">
        <v>9</v>
      </c>
      <c r="O2" s="70" t="s">
        <v>10</v>
      </c>
      <c r="P2" s="70" t="s">
        <v>11</v>
      </c>
      <c r="Q2" s="81"/>
      <c r="R2" s="70" t="s">
        <v>16</v>
      </c>
      <c r="S2" s="70" t="s">
        <v>17</v>
      </c>
    </row>
    <row r="3" spans="1:19" ht="18.75" customHeight="1" x14ac:dyDescent="0.25">
      <c r="A3" s="102"/>
      <c r="B3" s="103"/>
      <c r="C3" s="103"/>
      <c r="D3" s="97" t="s">
        <v>56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50"/>
      <c r="R3" s="55"/>
      <c r="S3" s="55"/>
    </row>
    <row r="4" spans="1:19" ht="18.75" customHeight="1" x14ac:dyDescent="0.25">
      <c r="A4" s="44">
        <v>1</v>
      </c>
      <c r="B4" s="44" t="s">
        <v>48</v>
      </c>
      <c r="C4" s="100" t="s">
        <v>120</v>
      </c>
      <c r="D4" s="135" t="s">
        <v>121</v>
      </c>
      <c r="E4" s="90">
        <v>2</v>
      </c>
      <c r="F4" s="90">
        <v>2.2000000000000002</v>
      </c>
      <c r="G4" s="90">
        <v>2</v>
      </c>
      <c r="H4" s="90">
        <v>2</v>
      </c>
      <c r="I4" s="90">
        <v>2</v>
      </c>
      <c r="J4" s="90">
        <v>2</v>
      </c>
      <c r="K4" s="90">
        <v>2.6</v>
      </c>
      <c r="L4" s="90">
        <v>1</v>
      </c>
      <c r="M4" s="90">
        <v>1.6</v>
      </c>
      <c r="N4" s="90">
        <v>2</v>
      </c>
      <c r="O4" s="90">
        <v>2</v>
      </c>
      <c r="P4" s="90">
        <v>2</v>
      </c>
      <c r="Q4" s="88"/>
      <c r="R4" s="44"/>
      <c r="S4" s="44"/>
    </row>
    <row r="5" spans="1:19" ht="18.75" customHeight="1" x14ac:dyDescent="0.25">
      <c r="A5" s="44">
        <v>2</v>
      </c>
      <c r="B5" s="44" t="s">
        <v>48</v>
      </c>
      <c r="C5" s="100" t="s">
        <v>122</v>
      </c>
      <c r="D5" s="100" t="s">
        <v>49</v>
      </c>
      <c r="E5" s="53">
        <v>1</v>
      </c>
      <c r="F5" s="53">
        <v>1</v>
      </c>
      <c r="G5" s="53">
        <v>1</v>
      </c>
      <c r="H5" s="53">
        <v>0.83</v>
      </c>
      <c r="I5" s="53">
        <v>1</v>
      </c>
      <c r="J5" s="53">
        <v>0.5</v>
      </c>
      <c r="K5" s="53">
        <v>1</v>
      </c>
      <c r="L5" s="53">
        <v>0.83</v>
      </c>
      <c r="M5" s="53">
        <v>1</v>
      </c>
      <c r="N5" s="53">
        <v>1</v>
      </c>
      <c r="O5" s="53">
        <v>0</v>
      </c>
      <c r="P5" s="53">
        <v>1.17</v>
      </c>
      <c r="R5" s="44">
        <v>1.17</v>
      </c>
      <c r="S5" s="44">
        <v>1</v>
      </c>
    </row>
    <row r="6" spans="1:19" ht="18.75" customHeight="1" x14ac:dyDescent="0.25">
      <c r="A6" s="44">
        <v>3</v>
      </c>
      <c r="B6" s="44" t="s">
        <v>48</v>
      </c>
      <c r="C6" s="100" t="s">
        <v>123</v>
      </c>
      <c r="D6" s="100" t="s">
        <v>51</v>
      </c>
      <c r="E6" s="44">
        <v>3</v>
      </c>
      <c r="F6" s="44">
        <v>1</v>
      </c>
      <c r="G6" s="44">
        <v>1</v>
      </c>
      <c r="H6" s="44">
        <v>1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4">
        <v>0</v>
      </c>
      <c r="R6" s="44">
        <v>0</v>
      </c>
      <c r="S6" s="44">
        <v>0</v>
      </c>
    </row>
    <row r="7" spans="1:19" ht="18.75" customHeight="1" x14ac:dyDescent="0.25">
      <c r="A7" s="44">
        <v>4</v>
      </c>
      <c r="B7" s="44" t="s">
        <v>48</v>
      </c>
      <c r="C7" s="100" t="s">
        <v>124</v>
      </c>
      <c r="D7" s="100" t="s">
        <v>53</v>
      </c>
      <c r="E7" s="44">
        <v>0.4</v>
      </c>
      <c r="F7" s="44">
        <v>0.4</v>
      </c>
      <c r="G7" s="44">
        <v>0.4</v>
      </c>
      <c r="H7" s="44">
        <v>0.4</v>
      </c>
      <c r="I7" s="44">
        <v>0.4</v>
      </c>
      <c r="J7" s="44">
        <v>0.4</v>
      </c>
      <c r="K7" s="44">
        <v>0.25</v>
      </c>
      <c r="L7" s="44">
        <v>0.4</v>
      </c>
      <c r="M7" s="44">
        <v>0.4</v>
      </c>
      <c r="N7" s="44">
        <v>0.4</v>
      </c>
      <c r="O7" s="44">
        <v>0.4</v>
      </c>
      <c r="P7" s="44">
        <v>0.4</v>
      </c>
      <c r="R7" s="44">
        <v>0.4</v>
      </c>
      <c r="S7" s="44">
        <v>0.4</v>
      </c>
    </row>
    <row r="8" spans="1:19" ht="18.75" customHeight="1" x14ac:dyDescent="0.25">
      <c r="A8" s="44">
        <v>5</v>
      </c>
      <c r="B8" s="44" t="s">
        <v>48</v>
      </c>
      <c r="C8" s="100" t="s">
        <v>125</v>
      </c>
      <c r="D8" s="100" t="s">
        <v>50</v>
      </c>
      <c r="E8" s="44">
        <v>3</v>
      </c>
      <c r="F8" s="44">
        <v>3</v>
      </c>
      <c r="G8" s="44">
        <v>3</v>
      </c>
      <c r="H8" s="44">
        <v>3</v>
      </c>
      <c r="I8" s="44">
        <v>1.4</v>
      </c>
      <c r="J8" s="49">
        <v>2.2000000000000002</v>
      </c>
      <c r="K8" s="49">
        <v>1.6</v>
      </c>
      <c r="L8" s="49">
        <v>2.4</v>
      </c>
      <c r="M8" s="49">
        <v>1.83</v>
      </c>
      <c r="N8" s="49">
        <v>0</v>
      </c>
      <c r="O8" s="49">
        <v>1.5</v>
      </c>
      <c r="P8" s="49">
        <v>3</v>
      </c>
      <c r="R8" s="49">
        <v>3</v>
      </c>
      <c r="S8" s="49">
        <v>2.83</v>
      </c>
    </row>
    <row r="9" spans="1:19" ht="18.75" customHeight="1" x14ac:dyDescent="0.25">
      <c r="A9" s="44">
        <v>6</v>
      </c>
      <c r="B9" s="44" t="s">
        <v>48</v>
      </c>
      <c r="C9" s="100" t="s">
        <v>126</v>
      </c>
      <c r="D9" s="100" t="s">
        <v>52</v>
      </c>
      <c r="E9" s="44">
        <v>3</v>
      </c>
      <c r="F9" s="44">
        <v>3</v>
      </c>
      <c r="G9" s="44">
        <v>3</v>
      </c>
      <c r="H9" s="44">
        <v>3</v>
      </c>
      <c r="I9" s="44">
        <v>3</v>
      </c>
      <c r="J9" s="44">
        <v>2</v>
      </c>
      <c r="K9" s="44">
        <v>2</v>
      </c>
      <c r="L9" s="44">
        <v>2</v>
      </c>
      <c r="M9" s="44">
        <v>3</v>
      </c>
      <c r="N9" s="44">
        <v>3</v>
      </c>
      <c r="O9" s="44">
        <v>2</v>
      </c>
      <c r="P9" s="44">
        <v>3</v>
      </c>
      <c r="R9" s="44">
        <v>3</v>
      </c>
      <c r="S9" s="44">
        <v>3</v>
      </c>
    </row>
    <row r="10" spans="1:19" ht="18.75" customHeight="1" x14ac:dyDescent="0.25">
      <c r="A10" s="44">
        <v>7</v>
      </c>
      <c r="B10" s="44" t="s">
        <v>48</v>
      </c>
      <c r="C10" s="100" t="s">
        <v>127</v>
      </c>
      <c r="D10" s="100" t="s">
        <v>54</v>
      </c>
      <c r="E10" s="44">
        <v>2</v>
      </c>
      <c r="F10" s="44">
        <v>2</v>
      </c>
      <c r="G10" s="44">
        <v>2.2000000000000002</v>
      </c>
      <c r="H10" s="44">
        <v>1</v>
      </c>
      <c r="I10" s="44">
        <v>1.6</v>
      </c>
      <c r="J10" s="44">
        <v>1.4</v>
      </c>
      <c r="K10" s="44">
        <v>1</v>
      </c>
      <c r="L10" s="44">
        <v>2.1</v>
      </c>
      <c r="M10" s="44">
        <v>1.8</v>
      </c>
      <c r="N10" s="44">
        <v>1.6</v>
      </c>
      <c r="O10" s="44">
        <v>1.4</v>
      </c>
      <c r="P10" s="44">
        <v>2.2000000000000002</v>
      </c>
      <c r="R10" s="44">
        <v>2</v>
      </c>
      <c r="S10" s="44">
        <v>2.2000000000000002</v>
      </c>
    </row>
    <row r="11" spans="1:19" ht="18.75" customHeight="1" x14ac:dyDescent="0.25">
      <c r="A11" s="44" t="s">
        <v>200</v>
      </c>
      <c r="B11" s="44" t="s">
        <v>48</v>
      </c>
      <c r="C11" s="55" t="s">
        <v>128</v>
      </c>
      <c r="D11" s="55" t="s">
        <v>129</v>
      </c>
      <c r="E11" s="44">
        <v>2.79</v>
      </c>
      <c r="F11" s="44">
        <v>2.79</v>
      </c>
      <c r="G11" s="44">
        <v>2.79</v>
      </c>
      <c r="H11" s="44">
        <v>2.79</v>
      </c>
      <c r="I11" s="44">
        <v>2.79</v>
      </c>
      <c r="J11" s="44">
        <v>2.79</v>
      </c>
      <c r="K11" s="44">
        <v>2.79</v>
      </c>
      <c r="L11" s="44">
        <v>2.79</v>
      </c>
      <c r="M11" s="44">
        <v>2.79</v>
      </c>
      <c r="N11" s="44">
        <v>2.72</v>
      </c>
      <c r="O11" s="44">
        <v>2.89</v>
      </c>
      <c r="P11" s="44">
        <v>2.79</v>
      </c>
      <c r="R11" s="44">
        <v>2.79</v>
      </c>
      <c r="S11" s="44">
        <v>3</v>
      </c>
    </row>
    <row r="12" spans="1:19" ht="18.75" customHeight="1" x14ac:dyDescent="0.25">
      <c r="A12" s="52" t="s">
        <v>199</v>
      </c>
      <c r="B12" s="44" t="s">
        <v>48</v>
      </c>
      <c r="C12" s="109" t="s">
        <v>130</v>
      </c>
      <c r="D12" s="55" t="s">
        <v>58</v>
      </c>
      <c r="E12" s="43">
        <v>1.8</v>
      </c>
      <c r="F12" s="43">
        <v>2</v>
      </c>
      <c r="G12" s="43">
        <v>1.4</v>
      </c>
      <c r="H12" s="43">
        <v>2.2000000000000002</v>
      </c>
      <c r="I12" s="43">
        <v>1.8</v>
      </c>
      <c r="J12" s="43">
        <v>1.75</v>
      </c>
      <c r="K12" s="43">
        <v>2</v>
      </c>
      <c r="L12" s="43">
        <v>2</v>
      </c>
      <c r="M12" s="43">
        <v>2.25</v>
      </c>
      <c r="N12" s="43">
        <v>1.6</v>
      </c>
      <c r="O12" s="43">
        <v>1.8</v>
      </c>
      <c r="P12" s="43">
        <v>1.8</v>
      </c>
      <c r="R12" s="44">
        <v>1.4</v>
      </c>
      <c r="S12" s="44">
        <v>1.6</v>
      </c>
    </row>
    <row r="13" spans="1:19" ht="18.75" customHeight="1" x14ac:dyDescent="0.25">
      <c r="A13" s="52">
        <v>8</v>
      </c>
      <c r="B13" s="44"/>
      <c r="C13" s="109"/>
      <c r="D13" s="55" t="s">
        <v>183</v>
      </c>
      <c r="E13" s="43">
        <f>AVERAGE(E11:E12)</f>
        <v>2.2949999999999999</v>
      </c>
      <c r="F13" s="43">
        <f t="shared" ref="F13:P13" si="0">AVERAGE(F11:F12)</f>
        <v>2.395</v>
      </c>
      <c r="G13" s="43">
        <f t="shared" si="0"/>
        <v>2.0949999999999998</v>
      </c>
      <c r="H13" s="43">
        <f t="shared" si="0"/>
        <v>2.4950000000000001</v>
      </c>
      <c r="I13" s="43">
        <f t="shared" si="0"/>
        <v>2.2949999999999999</v>
      </c>
      <c r="J13" s="43">
        <f t="shared" si="0"/>
        <v>2.27</v>
      </c>
      <c r="K13" s="43">
        <f t="shared" si="0"/>
        <v>2.395</v>
      </c>
      <c r="L13" s="43">
        <f t="shared" si="0"/>
        <v>2.395</v>
      </c>
      <c r="M13" s="43">
        <f t="shared" si="0"/>
        <v>2.52</v>
      </c>
      <c r="N13" s="43">
        <f t="shared" si="0"/>
        <v>2.16</v>
      </c>
      <c r="O13" s="43">
        <f t="shared" si="0"/>
        <v>2.3450000000000002</v>
      </c>
      <c r="P13" s="43">
        <f t="shared" si="0"/>
        <v>2.2949999999999999</v>
      </c>
      <c r="R13" s="43">
        <f t="shared" ref="R13" si="1">AVERAGE(R11:R12)</f>
        <v>2.0949999999999998</v>
      </c>
      <c r="S13" s="43">
        <f t="shared" ref="S13" si="2">AVERAGE(S11:S12)</f>
        <v>2.2999999999999998</v>
      </c>
    </row>
    <row r="14" spans="1:19" ht="18.75" customHeight="1" x14ac:dyDescent="0.25">
      <c r="A14" s="72"/>
      <c r="B14" s="54"/>
      <c r="C14" s="54"/>
      <c r="D14" s="54" t="s">
        <v>25</v>
      </c>
      <c r="E14" s="82">
        <f>SUM(E4:E10)+E13</f>
        <v>16.695</v>
      </c>
      <c r="F14" s="82">
        <f t="shared" ref="F14:P14" si="3">SUM(F4:F10)+F13</f>
        <v>14.995000000000001</v>
      </c>
      <c r="G14" s="82">
        <f t="shared" si="3"/>
        <v>14.695</v>
      </c>
      <c r="H14" s="82">
        <f t="shared" si="3"/>
        <v>13.725000000000001</v>
      </c>
      <c r="I14" s="82">
        <f t="shared" si="3"/>
        <v>11.695</v>
      </c>
      <c r="J14" s="82">
        <f t="shared" si="3"/>
        <v>10.77</v>
      </c>
      <c r="K14" s="82">
        <f t="shared" si="3"/>
        <v>10.844999999999999</v>
      </c>
      <c r="L14" s="82">
        <f t="shared" si="3"/>
        <v>11.125</v>
      </c>
      <c r="M14" s="82">
        <f t="shared" si="3"/>
        <v>12.15</v>
      </c>
      <c r="N14" s="82">
        <f t="shared" si="3"/>
        <v>10.16</v>
      </c>
      <c r="O14" s="82">
        <f t="shared" si="3"/>
        <v>9.6450000000000014</v>
      </c>
      <c r="P14" s="82">
        <f t="shared" si="3"/>
        <v>14.065</v>
      </c>
      <c r="Q14" s="76"/>
      <c r="R14" s="82">
        <f t="shared" ref="R14" si="4">SUM(R4:R10)+R13</f>
        <v>11.664999999999999</v>
      </c>
      <c r="S14" s="82">
        <f t="shared" ref="S14" si="5">SUM(S4:S10)+S13</f>
        <v>11.73</v>
      </c>
    </row>
    <row r="15" spans="1:19" ht="18.75" customHeight="1" x14ac:dyDescent="0.25">
      <c r="A15" s="72"/>
      <c r="B15" s="54"/>
      <c r="C15" s="54"/>
      <c r="D15" s="54" t="s">
        <v>26</v>
      </c>
      <c r="E15" s="80" t="s">
        <v>37</v>
      </c>
      <c r="F15" s="80" t="s">
        <v>37</v>
      </c>
      <c r="G15" s="80" t="s">
        <v>37</v>
      </c>
      <c r="H15" s="80" t="s">
        <v>37</v>
      </c>
      <c r="I15" s="80" t="s">
        <v>37</v>
      </c>
      <c r="J15" s="80" t="s">
        <v>37</v>
      </c>
      <c r="K15" s="80" t="s">
        <v>37</v>
      </c>
      <c r="L15" s="80" t="s">
        <v>37</v>
      </c>
      <c r="M15" s="80" t="s">
        <v>37</v>
      </c>
      <c r="N15" s="80" t="s">
        <v>37</v>
      </c>
      <c r="O15" s="80" t="s">
        <v>37</v>
      </c>
      <c r="P15" s="80" t="s">
        <v>37</v>
      </c>
      <c r="Q15" s="76"/>
      <c r="R15" s="80" t="s">
        <v>37</v>
      </c>
      <c r="S15" s="80" t="s">
        <v>37</v>
      </c>
    </row>
    <row r="16" spans="1:19" ht="15.75" x14ac:dyDescent="0.25">
      <c r="A16" s="13"/>
      <c r="B16" s="14"/>
      <c r="C16" s="14"/>
      <c r="D16" s="14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R16" s="30"/>
      <c r="S16" s="30"/>
    </row>
    <row r="17" spans="1:16" ht="15.75" x14ac:dyDescent="0.25">
      <c r="A17" s="15"/>
      <c r="B17" s="16"/>
      <c r="C17" s="16"/>
      <c r="D17" s="17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5"/>
      <c r="B18" s="16"/>
      <c r="C18" s="16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</sheetData>
  <mergeCells count="1">
    <mergeCell ref="A1:P1"/>
  </mergeCells>
  <pageMargins left="0.2" right="0.2" top="0.75" bottom="0.75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opLeftCell="A3" workbookViewId="0">
      <selection activeCell="T16" sqref="T16"/>
    </sheetView>
  </sheetViews>
  <sheetFormatPr defaultRowHeight="15" x14ac:dyDescent="0.25"/>
  <cols>
    <col min="1" max="1" width="3.28515625" customWidth="1"/>
    <col min="2" max="2" width="4" customWidth="1"/>
    <col min="3" max="3" width="17.85546875" customWidth="1"/>
    <col min="4" max="4" width="47.5703125" customWidth="1"/>
    <col min="5" max="13" width="6" customWidth="1"/>
    <col min="14" max="16" width="7" bestFit="1" customWidth="1"/>
    <col min="17" max="17" width="6" customWidth="1"/>
    <col min="18" max="19" width="7" bestFit="1" customWidth="1"/>
  </cols>
  <sheetData>
    <row r="1" spans="1:19" x14ac:dyDescent="0.25">
      <c r="A1" s="130" t="s">
        <v>18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2"/>
      <c r="R1" s="131"/>
      <c r="S1" s="131"/>
    </row>
    <row r="2" spans="1:19" s="6" customFormat="1" x14ac:dyDescent="0.25">
      <c r="A2" s="70" t="s">
        <v>15</v>
      </c>
      <c r="B2" s="70" t="s">
        <v>14</v>
      </c>
      <c r="C2" s="70" t="s">
        <v>13</v>
      </c>
      <c r="D2" s="70" t="s">
        <v>12</v>
      </c>
      <c r="E2" s="70" t="s">
        <v>0</v>
      </c>
      <c r="F2" s="70" t="s">
        <v>1</v>
      </c>
      <c r="G2" s="70" t="s">
        <v>2</v>
      </c>
      <c r="H2" s="70" t="s">
        <v>3</v>
      </c>
      <c r="I2" s="70" t="s">
        <v>4</v>
      </c>
      <c r="J2" s="70" t="s">
        <v>5</v>
      </c>
      <c r="K2" s="70" t="s">
        <v>6</v>
      </c>
      <c r="L2" s="70" t="s">
        <v>7</v>
      </c>
      <c r="M2" s="70" t="s">
        <v>8</v>
      </c>
      <c r="N2" s="70" t="s">
        <v>9</v>
      </c>
      <c r="O2" s="70" t="s">
        <v>10</v>
      </c>
      <c r="P2" s="70" t="s">
        <v>11</v>
      </c>
      <c r="Q2" s="71"/>
      <c r="R2" s="70" t="s">
        <v>16</v>
      </c>
      <c r="S2" s="70" t="s">
        <v>17</v>
      </c>
    </row>
    <row r="3" spans="1:19" x14ac:dyDescent="0.25">
      <c r="A3" s="72"/>
      <c r="B3" s="54"/>
      <c r="C3" s="54"/>
      <c r="D3" s="54" t="s">
        <v>76</v>
      </c>
      <c r="E3" s="77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61"/>
      <c r="R3" s="55"/>
      <c r="S3" s="55"/>
    </row>
    <row r="4" spans="1:19" x14ac:dyDescent="0.25">
      <c r="A4" s="44">
        <v>1</v>
      </c>
      <c r="B4" s="44" t="s">
        <v>71</v>
      </c>
      <c r="C4" s="55" t="s">
        <v>163</v>
      </c>
      <c r="D4" s="55" t="s">
        <v>73</v>
      </c>
      <c r="E4" s="62">
        <v>1.2</v>
      </c>
      <c r="F4" s="62">
        <v>1.29</v>
      </c>
      <c r="G4" s="62">
        <v>1.17</v>
      </c>
      <c r="H4" s="62">
        <v>1.17</v>
      </c>
      <c r="I4" s="62">
        <v>1.2</v>
      </c>
      <c r="J4" s="62">
        <v>1.2</v>
      </c>
      <c r="K4" s="62">
        <v>1.29</v>
      </c>
      <c r="L4" s="62">
        <v>0.96</v>
      </c>
      <c r="M4" s="62">
        <v>1.25</v>
      </c>
      <c r="N4" s="62">
        <v>1.1299999999999999</v>
      </c>
      <c r="O4" s="62">
        <v>1.58</v>
      </c>
      <c r="P4" s="62">
        <v>1.29</v>
      </c>
      <c r="R4" s="46">
        <v>1.29</v>
      </c>
      <c r="S4" s="46">
        <v>1.25</v>
      </c>
    </row>
    <row r="5" spans="1:19" x14ac:dyDescent="0.25">
      <c r="A5" s="44">
        <v>2</v>
      </c>
      <c r="B5" s="44" t="s">
        <v>71</v>
      </c>
      <c r="C5" s="55" t="s">
        <v>164</v>
      </c>
      <c r="D5" s="55" t="s">
        <v>72</v>
      </c>
      <c r="E5" s="46">
        <v>1.17</v>
      </c>
      <c r="F5" s="46">
        <v>1.5</v>
      </c>
      <c r="G5" s="46">
        <v>1.67</v>
      </c>
      <c r="H5" s="46">
        <v>1.33</v>
      </c>
      <c r="I5" s="46">
        <v>1.83</v>
      </c>
      <c r="J5" s="46">
        <v>1.33</v>
      </c>
      <c r="K5" s="46">
        <v>1.5</v>
      </c>
      <c r="L5" s="46">
        <v>1.33</v>
      </c>
      <c r="M5" s="46">
        <v>1.17</v>
      </c>
      <c r="N5" s="46">
        <v>1.33</v>
      </c>
      <c r="O5" s="46">
        <v>2</v>
      </c>
      <c r="P5" s="46">
        <v>1.83</v>
      </c>
      <c r="R5" s="46">
        <v>1.83</v>
      </c>
      <c r="S5" s="46">
        <v>1.83</v>
      </c>
    </row>
    <row r="6" spans="1:19" x14ac:dyDescent="0.25">
      <c r="A6" s="44">
        <v>3</v>
      </c>
      <c r="B6" s="44" t="s">
        <v>71</v>
      </c>
      <c r="C6" s="55" t="s">
        <v>165</v>
      </c>
      <c r="D6" s="55" t="s">
        <v>75</v>
      </c>
      <c r="E6" s="46">
        <v>1.47</v>
      </c>
      <c r="F6" s="46">
        <v>1.6</v>
      </c>
      <c r="G6" s="46">
        <v>1.6</v>
      </c>
      <c r="H6" s="46">
        <v>1.6</v>
      </c>
      <c r="I6" s="46">
        <v>1.6</v>
      </c>
      <c r="J6" s="46">
        <v>1.33</v>
      </c>
      <c r="K6" s="46">
        <v>1.5</v>
      </c>
      <c r="L6" s="46">
        <v>1.67</v>
      </c>
      <c r="M6" s="46">
        <v>1.83</v>
      </c>
      <c r="N6" s="46">
        <v>1.83</v>
      </c>
      <c r="O6" s="46">
        <v>1.39</v>
      </c>
      <c r="P6" s="46">
        <v>1.83</v>
      </c>
      <c r="R6" s="46">
        <v>1.83</v>
      </c>
      <c r="S6" s="46">
        <v>1.6</v>
      </c>
    </row>
    <row r="7" spans="1:19" x14ac:dyDescent="0.25">
      <c r="A7" s="44">
        <v>4</v>
      </c>
      <c r="B7" s="44" t="s">
        <v>71</v>
      </c>
      <c r="C7" s="55" t="s">
        <v>166</v>
      </c>
      <c r="D7" s="55" t="s">
        <v>74</v>
      </c>
      <c r="E7" s="46">
        <v>2.67</v>
      </c>
      <c r="F7" s="46">
        <v>2.5</v>
      </c>
      <c r="G7" s="46">
        <v>2.33</v>
      </c>
      <c r="H7" s="46">
        <v>2.5</v>
      </c>
      <c r="I7" s="46">
        <v>2.33</v>
      </c>
      <c r="J7" s="46">
        <v>2</v>
      </c>
      <c r="K7" s="46">
        <v>1.33</v>
      </c>
      <c r="L7" s="46">
        <v>1.33</v>
      </c>
      <c r="M7" s="46">
        <v>1.17</v>
      </c>
      <c r="N7" s="46">
        <v>1.17</v>
      </c>
      <c r="O7" s="46">
        <v>1.33</v>
      </c>
      <c r="P7" s="46">
        <v>1.33</v>
      </c>
      <c r="R7" s="46">
        <v>2.33</v>
      </c>
      <c r="S7" s="46">
        <v>2</v>
      </c>
    </row>
    <row r="8" spans="1:19" x14ac:dyDescent="0.25">
      <c r="A8" s="44">
        <v>5</v>
      </c>
      <c r="B8" s="44" t="s">
        <v>71</v>
      </c>
      <c r="C8" s="55" t="s">
        <v>167</v>
      </c>
      <c r="D8" s="109" t="s">
        <v>202</v>
      </c>
      <c r="E8" s="46">
        <v>2</v>
      </c>
      <c r="F8" s="46">
        <v>2.4</v>
      </c>
      <c r="G8" s="46">
        <v>3</v>
      </c>
      <c r="H8" s="46">
        <v>3</v>
      </c>
      <c r="I8" s="46">
        <v>2.5</v>
      </c>
      <c r="J8" s="46">
        <v>2.5</v>
      </c>
      <c r="K8" s="46">
        <v>2.8</v>
      </c>
      <c r="L8" s="46">
        <v>2.6</v>
      </c>
      <c r="M8" s="46">
        <v>2.5</v>
      </c>
      <c r="N8" s="46">
        <v>2.25</v>
      </c>
      <c r="O8" s="46">
        <v>2</v>
      </c>
      <c r="P8" s="46">
        <v>2.6</v>
      </c>
      <c r="R8" s="46">
        <v>2.4</v>
      </c>
      <c r="S8" s="46">
        <v>2.6</v>
      </c>
    </row>
    <row r="9" spans="1:19" x14ac:dyDescent="0.25">
      <c r="A9" s="44" t="s">
        <v>184</v>
      </c>
      <c r="B9" s="44" t="s">
        <v>71</v>
      </c>
      <c r="C9" s="114" t="s">
        <v>168</v>
      </c>
      <c r="D9" s="109" t="s">
        <v>169</v>
      </c>
      <c r="E9" s="46">
        <v>1</v>
      </c>
      <c r="F9" s="46">
        <v>1</v>
      </c>
      <c r="G9" s="46">
        <v>1</v>
      </c>
      <c r="H9" s="46">
        <v>1</v>
      </c>
      <c r="I9" s="46">
        <v>1</v>
      </c>
      <c r="J9" s="46">
        <v>1</v>
      </c>
      <c r="K9" s="46">
        <v>1</v>
      </c>
      <c r="L9" s="46">
        <v>1</v>
      </c>
      <c r="M9" s="46">
        <v>1</v>
      </c>
      <c r="N9" s="46">
        <v>1</v>
      </c>
      <c r="O9" s="46">
        <v>1</v>
      </c>
      <c r="P9" s="46">
        <v>1</v>
      </c>
      <c r="R9" s="46"/>
      <c r="S9" s="46"/>
    </row>
    <row r="10" spans="1:19" x14ac:dyDescent="0.25">
      <c r="A10" s="52" t="s">
        <v>185</v>
      </c>
      <c r="B10" s="44" t="s">
        <v>71</v>
      </c>
      <c r="C10" s="55" t="s">
        <v>170</v>
      </c>
      <c r="D10" s="109" t="s">
        <v>171</v>
      </c>
      <c r="E10" s="46">
        <v>0.6</v>
      </c>
      <c r="F10" s="46">
        <v>0.6</v>
      </c>
      <c r="G10" s="46">
        <v>0.6</v>
      </c>
      <c r="H10" s="46">
        <v>0.6</v>
      </c>
      <c r="I10" s="46">
        <v>0.6</v>
      </c>
      <c r="J10" s="46">
        <v>0.6</v>
      </c>
      <c r="K10" s="46">
        <v>0.6</v>
      </c>
      <c r="L10" s="46">
        <v>0.6</v>
      </c>
      <c r="M10" s="46">
        <v>0.6</v>
      </c>
      <c r="N10" s="46">
        <v>0.4</v>
      </c>
      <c r="O10" s="46">
        <v>0.6</v>
      </c>
      <c r="P10" s="46">
        <v>0.6</v>
      </c>
      <c r="R10" s="46">
        <v>0.6</v>
      </c>
      <c r="S10" s="46">
        <v>0.6</v>
      </c>
    </row>
    <row r="11" spans="1:19" x14ac:dyDescent="0.25">
      <c r="A11" s="52">
        <v>6</v>
      </c>
      <c r="B11" s="44"/>
      <c r="C11" s="55"/>
      <c r="D11" s="109" t="s">
        <v>201</v>
      </c>
      <c r="E11" s="46">
        <f>AVERAGE(E9:E10)</f>
        <v>0.8</v>
      </c>
      <c r="F11" s="46">
        <f t="shared" ref="F11:O11" si="0">AVERAGE(F9:F10)</f>
        <v>0.8</v>
      </c>
      <c r="G11" s="46">
        <f t="shared" si="0"/>
        <v>0.8</v>
      </c>
      <c r="H11" s="46">
        <f t="shared" si="0"/>
        <v>0.8</v>
      </c>
      <c r="I11" s="46">
        <f t="shared" si="0"/>
        <v>0.8</v>
      </c>
      <c r="J11" s="46">
        <f t="shared" si="0"/>
        <v>0.8</v>
      </c>
      <c r="K11" s="46">
        <f t="shared" si="0"/>
        <v>0.8</v>
      </c>
      <c r="L11" s="46">
        <f t="shared" si="0"/>
        <v>0.8</v>
      </c>
      <c r="M11" s="46">
        <f t="shared" si="0"/>
        <v>0.8</v>
      </c>
      <c r="N11" s="46">
        <f t="shared" si="0"/>
        <v>0.7</v>
      </c>
      <c r="O11" s="46">
        <f t="shared" si="0"/>
        <v>0.8</v>
      </c>
      <c r="P11" s="46">
        <f>AVERAGE(P9:P10)</f>
        <v>0.8</v>
      </c>
      <c r="R11" s="46">
        <f t="shared" ref="R11" si="1">AVERAGE(R9:R10)</f>
        <v>0.6</v>
      </c>
      <c r="S11" s="46">
        <f t="shared" ref="S11" si="2">AVERAGE(S9:S10)</f>
        <v>0.6</v>
      </c>
    </row>
    <row r="12" spans="1:19" x14ac:dyDescent="0.25">
      <c r="A12" s="52" t="s">
        <v>205</v>
      </c>
      <c r="B12" s="44" t="s">
        <v>71</v>
      </c>
      <c r="C12" s="48" t="s">
        <v>172</v>
      </c>
      <c r="D12" s="114" t="s">
        <v>173</v>
      </c>
      <c r="E12" s="63">
        <v>2</v>
      </c>
      <c r="F12" s="63">
        <v>2.4</v>
      </c>
      <c r="G12" s="63">
        <v>3</v>
      </c>
      <c r="H12" s="63">
        <v>3</v>
      </c>
      <c r="I12" s="63">
        <v>2.5</v>
      </c>
      <c r="J12" s="63">
        <v>2.5</v>
      </c>
      <c r="K12" s="63">
        <v>2.8</v>
      </c>
      <c r="L12" s="63">
        <v>2.6</v>
      </c>
      <c r="M12" s="63">
        <v>2.5</v>
      </c>
      <c r="N12" s="63">
        <v>2.25</v>
      </c>
      <c r="O12" s="63">
        <v>2</v>
      </c>
      <c r="P12" s="63">
        <v>2.6</v>
      </c>
      <c r="R12" s="63">
        <v>2.4</v>
      </c>
      <c r="S12" s="63">
        <v>2.6</v>
      </c>
    </row>
    <row r="13" spans="1:19" x14ac:dyDescent="0.25">
      <c r="A13" s="52" t="s">
        <v>206</v>
      </c>
      <c r="B13" s="44" t="s">
        <v>71</v>
      </c>
      <c r="C13" s="55" t="s">
        <v>174</v>
      </c>
      <c r="D13" s="109" t="s">
        <v>175</v>
      </c>
      <c r="E13" s="79">
        <v>0.35</v>
      </c>
      <c r="F13" s="79">
        <v>0.35</v>
      </c>
      <c r="G13" s="79">
        <v>0.35</v>
      </c>
      <c r="H13" s="79">
        <v>0.35</v>
      </c>
      <c r="I13" s="79">
        <v>0.35</v>
      </c>
      <c r="J13" s="79">
        <v>0.35</v>
      </c>
      <c r="K13" s="79">
        <v>0.35</v>
      </c>
      <c r="L13" s="79">
        <v>0.35</v>
      </c>
      <c r="M13" s="79">
        <v>0.35</v>
      </c>
      <c r="N13" s="79">
        <v>0.35</v>
      </c>
      <c r="O13" s="79">
        <v>0.35</v>
      </c>
      <c r="P13" s="79">
        <v>0.35</v>
      </c>
      <c r="R13" s="79"/>
      <c r="S13" s="79"/>
    </row>
    <row r="14" spans="1:19" x14ac:dyDescent="0.25">
      <c r="A14" s="52">
        <v>7</v>
      </c>
      <c r="B14" s="44"/>
      <c r="C14" s="55"/>
      <c r="D14" s="109" t="s">
        <v>203</v>
      </c>
      <c r="E14" s="79">
        <f>AVERAGE(E12:E13)</f>
        <v>1.175</v>
      </c>
      <c r="F14" s="79">
        <f t="shared" ref="F14:P14" si="3">AVERAGE(F12:F13)</f>
        <v>1.375</v>
      </c>
      <c r="G14" s="79">
        <f t="shared" si="3"/>
        <v>1.675</v>
      </c>
      <c r="H14" s="79">
        <f t="shared" si="3"/>
        <v>1.675</v>
      </c>
      <c r="I14" s="79">
        <f t="shared" si="3"/>
        <v>1.425</v>
      </c>
      <c r="J14" s="79">
        <f t="shared" si="3"/>
        <v>1.425</v>
      </c>
      <c r="K14" s="79">
        <f t="shared" si="3"/>
        <v>1.575</v>
      </c>
      <c r="L14" s="79">
        <f t="shared" si="3"/>
        <v>1.4750000000000001</v>
      </c>
      <c r="M14" s="79">
        <f t="shared" si="3"/>
        <v>1.425</v>
      </c>
      <c r="N14" s="79">
        <f t="shared" si="3"/>
        <v>1.3</v>
      </c>
      <c r="O14" s="79">
        <f t="shared" si="3"/>
        <v>1.175</v>
      </c>
      <c r="P14" s="79">
        <f t="shared" si="3"/>
        <v>1.4750000000000001</v>
      </c>
      <c r="R14" s="79">
        <f t="shared" ref="R14" si="4">AVERAGE(R12:R13)</f>
        <v>2.4</v>
      </c>
      <c r="S14" s="79">
        <f t="shared" ref="S14" si="5">AVERAGE(S12:S13)</f>
        <v>2.6</v>
      </c>
    </row>
    <row r="15" spans="1:19" x14ac:dyDescent="0.25">
      <c r="A15" s="52" t="s">
        <v>200</v>
      </c>
      <c r="B15" s="44" t="s">
        <v>71</v>
      </c>
      <c r="C15" s="101" t="s">
        <v>176</v>
      </c>
      <c r="D15" s="101" t="s">
        <v>177</v>
      </c>
      <c r="E15" s="90">
        <v>0</v>
      </c>
      <c r="F15" s="90">
        <v>0.6</v>
      </c>
      <c r="G15" s="90">
        <v>0.6</v>
      </c>
      <c r="H15" s="90">
        <v>1.2</v>
      </c>
      <c r="I15" s="90">
        <v>0</v>
      </c>
      <c r="J15" s="90">
        <v>3</v>
      </c>
      <c r="K15" s="90">
        <v>3</v>
      </c>
      <c r="L15" s="90">
        <v>3</v>
      </c>
      <c r="M15" s="90">
        <v>3</v>
      </c>
      <c r="N15" s="90">
        <v>3</v>
      </c>
      <c r="O15" s="90">
        <v>0</v>
      </c>
      <c r="P15" s="90">
        <v>3</v>
      </c>
      <c r="R15" s="63"/>
      <c r="S15" s="63"/>
    </row>
    <row r="16" spans="1:19" x14ac:dyDescent="0.25">
      <c r="A16" s="52" t="s">
        <v>199</v>
      </c>
      <c r="B16" s="44" t="s">
        <v>71</v>
      </c>
      <c r="C16" s="101" t="s">
        <v>62</v>
      </c>
      <c r="D16" s="101" t="s">
        <v>63</v>
      </c>
      <c r="E16" s="90">
        <v>0.2</v>
      </c>
      <c r="F16" s="90">
        <v>2.2000000000000002</v>
      </c>
      <c r="G16" s="90">
        <v>2</v>
      </c>
      <c r="H16" s="90">
        <v>2.4</v>
      </c>
      <c r="I16" s="90">
        <v>2.4</v>
      </c>
      <c r="J16" s="90">
        <v>1</v>
      </c>
      <c r="K16" s="90">
        <v>1</v>
      </c>
      <c r="L16" s="90">
        <v>0.8</v>
      </c>
      <c r="M16" s="90">
        <v>1.2</v>
      </c>
      <c r="N16" s="90">
        <v>1.4</v>
      </c>
      <c r="O16" s="90">
        <v>1.4</v>
      </c>
      <c r="P16" s="90">
        <v>1.2</v>
      </c>
      <c r="R16" s="63"/>
      <c r="S16" s="63"/>
    </row>
    <row r="17" spans="1:19" x14ac:dyDescent="0.25">
      <c r="A17" s="52" t="s">
        <v>207</v>
      </c>
      <c r="B17" s="44" t="s">
        <v>71</v>
      </c>
      <c r="C17" s="101" t="s">
        <v>178</v>
      </c>
      <c r="D17" s="101" t="s">
        <v>179</v>
      </c>
      <c r="E17" s="90">
        <v>0</v>
      </c>
      <c r="F17" s="90">
        <v>1</v>
      </c>
      <c r="G17" s="90">
        <v>0.4</v>
      </c>
      <c r="H17" s="90">
        <v>0</v>
      </c>
      <c r="I17" s="90">
        <v>0</v>
      </c>
      <c r="J17" s="90">
        <v>0.6</v>
      </c>
      <c r="K17" s="90">
        <v>0.6</v>
      </c>
      <c r="L17" s="90">
        <v>0.6</v>
      </c>
      <c r="M17" s="90">
        <v>1.2</v>
      </c>
      <c r="N17" s="90">
        <v>0.4</v>
      </c>
      <c r="O17" s="90">
        <v>0</v>
      </c>
      <c r="P17" s="90">
        <v>2</v>
      </c>
      <c r="R17" s="63"/>
      <c r="S17" s="63"/>
    </row>
    <row r="18" spans="1:19" x14ac:dyDescent="0.25">
      <c r="A18" s="52" t="s">
        <v>208</v>
      </c>
      <c r="B18" s="44" t="s">
        <v>71</v>
      </c>
      <c r="C18" s="101" t="s">
        <v>180</v>
      </c>
      <c r="D18" s="101" t="s">
        <v>181</v>
      </c>
      <c r="E18" s="90">
        <v>1</v>
      </c>
      <c r="F18" s="90">
        <v>2.6</v>
      </c>
      <c r="G18" s="90">
        <v>2.6</v>
      </c>
      <c r="H18" s="90">
        <v>2.6</v>
      </c>
      <c r="I18" s="90">
        <v>2.4</v>
      </c>
      <c r="J18" s="90">
        <v>2</v>
      </c>
      <c r="K18" s="90">
        <v>2.4</v>
      </c>
      <c r="L18" s="90">
        <v>3</v>
      </c>
      <c r="M18" s="90">
        <v>2</v>
      </c>
      <c r="N18" s="90">
        <v>2.4</v>
      </c>
      <c r="O18" s="90">
        <v>1.4</v>
      </c>
      <c r="P18" s="90">
        <v>3</v>
      </c>
      <c r="R18" s="63"/>
      <c r="S18" s="63"/>
    </row>
    <row r="19" spans="1:19" x14ac:dyDescent="0.25">
      <c r="A19" s="52" t="s">
        <v>209</v>
      </c>
      <c r="B19" s="44" t="s">
        <v>71</v>
      </c>
      <c r="C19" s="101" t="s">
        <v>182</v>
      </c>
      <c r="D19" s="101" t="s">
        <v>79</v>
      </c>
      <c r="E19" s="90">
        <v>0</v>
      </c>
      <c r="F19" s="90">
        <v>1.17</v>
      </c>
      <c r="G19" s="90">
        <v>1</v>
      </c>
      <c r="H19" s="90">
        <v>0.33</v>
      </c>
      <c r="I19" s="90">
        <v>0</v>
      </c>
      <c r="J19" s="90">
        <v>0.5</v>
      </c>
      <c r="K19" s="90">
        <v>0.17</v>
      </c>
      <c r="L19" s="90">
        <v>0.67</v>
      </c>
      <c r="M19" s="90">
        <v>0.33</v>
      </c>
      <c r="N19" s="90">
        <v>0.67</v>
      </c>
      <c r="O19" s="90">
        <v>0.17</v>
      </c>
      <c r="P19" s="90">
        <v>0.17</v>
      </c>
      <c r="R19" s="29"/>
      <c r="S19" s="11"/>
    </row>
    <row r="20" spans="1:19" x14ac:dyDescent="0.25">
      <c r="A20" s="52">
        <v>8</v>
      </c>
      <c r="B20" s="44"/>
      <c r="C20" s="101"/>
      <c r="D20" s="101" t="s">
        <v>204</v>
      </c>
      <c r="E20" s="90">
        <f>AVERAGE(E15:E19)</f>
        <v>0.24</v>
      </c>
      <c r="F20" s="90">
        <f t="shared" ref="F20:P20" si="6">AVERAGE(F15:F19)</f>
        <v>1.514</v>
      </c>
      <c r="G20" s="90">
        <f t="shared" si="6"/>
        <v>1.3199999999999998</v>
      </c>
      <c r="H20" s="90">
        <f t="shared" si="6"/>
        <v>1.3059999999999998</v>
      </c>
      <c r="I20" s="90">
        <f t="shared" si="6"/>
        <v>0.96</v>
      </c>
      <c r="J20" s="90">
        <f t="shared" si="6"/>
        <v>1.42</v>
      </c>
      <c r="K20" s="90">
        <f t="shared" si="6"/>
        <v>1.4339999999999999</v>
      </c>
      <c r="L20" s="90">
        <f t="shared" si="6"/>
        <v>1.6140000000000001</v>
      </c>
      <c r="M20" s="90">
        <f t="shared" si="6"/>
        <v>1.546</v>
      </c>
      <c r="N20" s="90">
        <f t="shared" si="6"/>
        <v>1.5740000000000003</v>
      </c>
      <c r="O20" s="90">
        <f t="shared" si="6"/>
        <v>0.59399999999999997</v>
      </c>
      <c r="P20" s="90">
        <f t="shared" si="6"/>
        <v>1.8739999999999999</v>
      </c>
      <c r="R20" s="29"/>
      <c r="S20" s="11"/>
    </row>
    <row r="21" spans="1:19" x14ac:dyDescent="0.25">
      <c r="A21" s="73"/>
      <c r="B21" s="54"/>
      <c r="C21" s="74"/>
      <c r="D21" s="66" t="s">
        <v>25</v>
      </c>
      <c r="E21" s="67">
        <f>SUM(E4:E8)+E11+E14+E20</f>
        <v>10.725000000000001</v>
      </c>
      <c r="F21" s="67">
        <f t="shared" ref="F21:P21" si="7">SUM(F4:F8)+F11+F14+F20</f>
        <v>12.979000000000001</v>
      </c>
      <c r="G21" s="67">
        <f t="shared" si="7"/>
        <v>13.565000000000001</v>
      </c>
      <c r="H21" s="67">
        <f t="shared" si="7"/>
        <v>13.381</v>
      </c>
      <c r="I21" s="67">
        <f t="shared" si="7"/>
        <v>12.645000000000003</v>
      </c>
      <c r="J21" s="67">
        <f t="shared" si="7"/>
        <v>12.005000000000001</v>
      </c>
      <c r="K21" s="67">
        <f t="shared" si="7"/>
        <v>12.228999999999999</v>
      </c>
      <c r="L21" s="67">
        <f t="shared" si="7"/>
        <v>11.779000000000002</v>
      </c>
      <c r="M21" s="67">
        <f t="shared" si="7"/>
        <v>11.691000000000001</v>
      </c>
      <c r="N21" s="67">
        <f t="shared" si="7"/>
        <v>11.284000000000001</v>
      </c>
      <c r="O21" s="67">
        <f t="shared" si="7"/>
        <v>10.869000000000002</v>
      </c>
      <c r="P21" s="67">
        <f t="shared" si="7"/>
        <v>13.029000000000002</v>
      </c>
      <c r="Q21" s="68"/>
      <c r="R21" s="67">
        <f t="shared" ref="R21" si="8">SUM(R4:R8)+R11+R14+R20</f>
        <v>12.68</v>
      </c>
      <c r="S21" s="67">
        <f t="shared" ref="S21" si="9">SUM(S4:S8)+S11+S14+S20</f>
        <v>12.479999999999999</v>
      </c>
    </row>
    <row r="22" spans="1:19" x14ac:dyDescent="0.25">
      <c r="A22" s="55"/>
      <c r="B22" s="55"/>
      <c r="C22" s="55"/>
      <c r="D22" s="69" t="s">
        <v>26</v>
      </c>
      <c r="E22" s="80" t="s">
        <v>37</v>
      </c>
      <c r="F22" s="80" t="s">
        <v>37</v>
      </c>
      <c r="G22" s="80" t="s">
        <v>37</v>
      </c>
      <c r="H22" s="80" t="s">
        <v>37</v>
      </c>
      <c r="I22" s="80" t="s">
        <v>37</v>
      </c>
      <c r="J22" s="80" t="s">
        <v>37</v>
      </c>
      <c r="K22" s="80" t="s">
        <v>37</v>
      </c>
      <c r="L22" s="80" t="s">
        <v>37</v>
      </c>
      <c r="M22" s="80" t="s">
        <v>37</v>
      </c>
      <c r="N22" s="80" t="s">
        <v>37</v>
      </c>
      <c r="O22" s="80" t="s">
        <v>37</v>
      </c>
      <c r="P22" s="80" t="s">
        <v>37</v>
      </c>
      <c r="Q22" s="76"/>
      <c r="R22" s="80" t="s">
        <v>37</v>
      </c>
      <c r="S22" s="80" t="s">
        <v>37</v>
      </c>
    </row>
    <row r="23" spans="1:19" ht="15.75" x14ac:dyDescent="0.25">
      <c r="A23" s="19"/>
      <c r="B23" s="19"/>
      <c r="C23" s="19"/>
      <c r="D23" s="20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x14ac:dyDescent="0.25">
      <c r="A24" s="22"/>
      <c r="B24" s="22"/>
      <c r="C24" s="22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</row>
  </sheetData>
  <mergeCells count="1">
    <mergeCell ref="A1:S1"/>
  </mergeCells>
  <pageMargins left="0.2" right="0.2" top="0.75" bottom="0.7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workbookViewId="0">
      <selection activeCell="D19" sqref="D19"/>
    </sheetView>
  </sheetViews>
  <sheetFormatPr defaultRowHeight="15" x14ac:dyDescent="0.25"/>
  <cols>
    <col min="1" max="1" width="3.28515625" customWidth="1"/>
    <col min="2" max="2" width="4" customWidth="1"/>
    <col min="3" max="3" width="17.85546875" customWidth="1"/>
    <col min="4" max="4" width="47.5703125" customWidth="1"/>
    <col min="5" max="13" width="6" customWidth="1"/>
    <col min="14" max="16" width="7" bestFit="1" customWidth="1"/>
    <col min="17" max="17" width="6" customWidth="1"/>
    <col min="18" max="19" width="8.42578125" bestFit="1" customWidth="1"/>
  </cols>
  <sheetData>
    <row r="1" spans="1:19" x14ac:dyDescent="0.25">
      <c r="A1" s="130" t="s">
        <v>18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2"/>
      <c r="R1" s="131"/>
      <c r="S1" s="131"/>
    </row>
    <row r="2" spans="1:19" s="6" customFormat="1" x14ac:dyDescent="0.25">
      <c r="A2" s="70" t="s">
        <v>15</v>
      </c>
      <c r="B2" s="70" t="s">
        <v>14</v>
      </c>
      <c r="C2" s="70" t="s">
        <v>13</v>
      </c>
      <c r="D2" s="70" t="s">
        <v>12</v>
      </c>
      <c r="E2" s="70" t="s">
        <v>0</v>
      </c>
      <c r="F2" s="70" t="s">
        <v>1</v>
      </c>
      <c r="G2" s="70" t="s">
        <v>2</v>
      </c>
      <c r="H2" s="70" t="s">
        <v>3</v>
      </c>
      <c r="I2" s="70" t="s">
        <v>4</v>
      </c>
      <c r="J2" s="70" t="s">
        <v>5</v>
      </c>
      <c r="K2" s="70" t="s">
        <v>6</v>
      </c>
      <c r="L2" s="70" t="s">
        <v>7</v>
      </c>
      <c r="M2" s="70" t="s">
        <v>8</v>
      </c>
      <c r="N2" s="70" t="s">
        <v>9</v>
      </c>
      <c r="O2" s="70" t="s">
        <v>10</v>
      </c>
      <c r="P2" s="70" t="s">
        <v>11</v>
      </c>
      <c r="Q2" s="71"/>
      <c r="R2" s="70" t="s">
        <v>16</v>
      </c>
      <c r="S2" s="70" t="s">
        <v>17</v>
      </c>
    </row>
    <row r="3" spans="1:19" x14ac:dyDescent="0.25">
      <c r="A3" s="72"/>
      <c r="B3" s="54"/>
      <c r="C3" s="54"/>
      <c r="D3" s="56" t="s">
        <v>56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61"/>
      <c r="R3" s="55"/>
      <c r="S3" s="55"/>
    </row>
    <row r="4" spans="1:19" x14ac:dyDescent="0.25">
      <c r="A4" s="44" t="s">
        <v>20</v>
      </c>
      <c r="B4" s="116" t="s">
        <v>57</v>
      </c>
      <c r="C4" s="55" t="s">
        <v>131</v>
      </c>
      <c r="D4" s="55" t="s">
        <v>132</v>
      </c>
      <c r="E4" s="44">
        <v>1.5</v>
      </c>
      <c r="F4" s="44">
        <v>1.83</v>
      </c>
      <c r="G4" s="44">
        <v>1.8</v>
      </c>
      <c r="H4" s="44">
        <v>1.5</v>
      </c>
      <c r="I4" s="44">
        <v>1.67</v>
      </c>
      <c r="J4" s="44">
        <v>1.5</v>
      </c>
      <c r="K4" s="44">
        <v>1.5</v>
      </c>
      <c r="L4" s="44">
        <v>1.33</v>
      </c>
      <c r="M4" s="44">
        <v>2</v>
      </c>
      <c r="N4" s="44">
        <v>1.8</v>
      </c>
      <c r="O4" s="44">
        <v>1.2</v>
      </c>
      <c r="P4" s="44">
        <v>2</v>
      </c>
      <c r="R4" s="44">
        <v>2.17</v>
      </c>
      <c r="S4" s="44">
        <v>1.67</v>
      </c>
    </row>
    <row r="5" spans="1:19" x14ac:dyDescent="0.25">
      <c r="A5" s="44" t="s">
        <v>21</v>
      </c>
      <c r="B5" s="116" t="s">
        <v>57</v>
      </c>
      <c r="C5" s="55" t="s">
        <v>133</v>
      </c>
      <c r="D5" s="55" t="s">
        <v>134</v>
      </c>
      <c r="E5" s="44">
        <v>1.1000000000000001</v>
      </c>
      <c r="F5" s="44">
        <v>1.9</v>
      </c>
      <c r="G5" s="44">
        <v>1.4</v>
      </c>
      <c r="H5" s="44">
        <v>1.3</v>
      </c>
      <c r="I5" s="44">
        <v>1.7</v>
      </c>
      <c r="J5" s="44">
        <v>1.6</v>
      </c>
      <c r="K5" s="44">
        <v>1.7</v>
      </c>
      <c r="L5" s="44">
        <v>1.6</v>
      </c>
      <c r="M5" s="44">
        <v>1.7</v>
      </c>
      <c r="N5" s="44">
        <v>1.4</v>
      </c>
      <c r="O5" s="44">
        <v>1.9</v>
      </c>
      <c r="P5" s="44">
        <v>1.9</v>
      </c>
      <c r="R5" s="44">
        <v>1.9</v>
      </c>
      <c r="S5" s="44">
        <v>1.7</v>
      </c>
    </row>
    <row r="6" spans="1:19" x14ac:dyDescent="0.25">
      <c r="A6" s="44">
        <v>1</v>
      </c>
      <c r="B6" s="98"/>
      <c r="C6" s="49"/>
      <c r="D6" s="55" t="s">
        <v>59</v>
      </c>
      <c r="E6" s="44">
        <f>AVERAGE(E4:E5)</f>
        <v>1.3</v>
      </c>
      <c r="F6" s="44">
        <f t="shared" ref="F6:P6" si="0">AVERAGE(F4:F5)</f>
        <v>1.865</v>
      </c>
      <c r="G6" s="44">
        <f t="shared" si="0"/>
        <v>1.6</v>
      </c>
      <c r="H6" s="44">
        <f t="shared" si="0"/>
        <v>1.4</v>
      </c>
      <c r="I6" s="44">
        <f t="shared" si="0"/>
        <v>1.6850000000000001</v>
      </c>
      <c r="J6" s="44">
        <f t="shared" si="0"/>
        <v>1.55</v>
      </c>
      <c r="K6" s="44">
        <f t="shared" si="0"/>
        <v>1.6</v>
      </c>
      <c r="L6" s="44">
        <f t="shared" si="0"/>
        <v>1.4650000000000001</v>
      </c>
      <c r="M6" s="44">
        <f t="shared" si="0"/>
        <v>1.85</v>
      </c>
      <c r="N6" s="44">
        <f t="shared" si="0"/>
        <v>1.6</v>
      </c>
      <c r="O6" s="44">
        <f t="shared" si="0"/>
        <v>1.5499999999999998</v>
      </c>
      <c r="P6" s="44">
        <f t="shared" si="0"/>
        <v>1.95</v>
      </c>
      <c r="R6" s="44">
        <f>AVERAGE(R4:R5)</f>
        <v>2.0350000000000001</v>
      </c>
      <c r="S6" s="44">
        <f>AVERAGE(S4:S5)</f>
        <v>1.6850000000000001</v>
      </c>
    </row>
    <row r="7" spans="1:19" x14ac:dyDescent="0.25">
      <c r="A7" s="44" t="s">
        <v>80</v>
      </c>
      <c r="B7" s="98" t="s">
        <v>57</v>
      </c>
      <c r="C7" s="117" t="s">
        <v>135</v>
      </c>
      <c r="D7" s="55" t="s">
        <v>136</v>
      </c>
      <c r="E7" s="105">
        <v>0.8</v>
      </c>
      <c r="F7" s="105">
        <v>0.8</v>
      </c>
      <c r="G7" s="105">
        <v>1</v>
      </c>
      <c r="H7" s="105">
        <v>0.6</v>
      </c>
      <c r="I7" s="105">
        <v>0.6</v>
      </c>
      <c r="J7" s="105">
        <v>1</v>
      </c>
      <c r="K7" s="49">
        <v>0.4</v>
      </c>
      <c r="L7" s="49">
        <v>1</v>
      </c>
      <c r="M7" s="49">
        <v>0.6</v>
      </c>
      <c r="N7" s="49">
        <v>0.6</v>
      </c>
      <c r="O7" s="46">
        <v>0.8</v>
      </c>
      <c r="P7" s="46">
        <v>0.8</v>
      </c>
      <c r="R7" s="46">
        <v>1.2</v>
      </c>
      <c r="S7" s="46">
        <v>0.8</v>
      </c>
    </row>
    <row r="8" spans="1:19" x14ac:dyDescent="0.25">
      <c r="A8" s="46" t="s">
        <v>22</v>
      </c>
      <c r="B8" s="98" t="s">
        <v>57</v>
      </c>
      <c r="C8" s="118" t="s">
        <v>137</v>
      </c>
      <c r="D8" s="109" t="s">
        <v>138</v>
      </c>
      <c r="E8" s="105">
        <v>0</v>
      </c>
      <c r="F8" s="105">
        <v>0</v>
      </c>
      <c r="G8" s="105">
        <v>0</v>
      </c>
      <c r="H8" s="105">
        <v>0</v>
      </c>
      <c r="I8" s="105">
        <v>0</v>
      </c>
      <c r="J8" s="105">
        <v>0</v>
      </c>
      <c r="K8" s="105">
        <v>0</v>
      </c>
      <c r="L8" s="105">
        <v>0</v>
      </c>
      <c r="M8" s="105">
        <v>0</v>
      </c>
      <c r="N8" s="105">
        <v>0</v>
      </c>
      <c r="O8" s="105">
        <v>0</v>
      </c>
      <c r="P8" s="105">
        <v>0</v>
      </c>
      <c r="R8" s="105"/>
      <c r="S8" s="105"/>
    </row>
    <row r="9" spans="1:19" x14ac:dyDescent="0.25">
      <c r="A9" s="44">
        <v>2</v>
      </c>
      <c r="B9" s="98"/>
      <c r="C9" s="49"/>
      <c r="D9" s="55" t="s">
        <v>210</v>
      </c>
      <c r="E9" s="105">
        <f>AVERAGE(E7:E8)</f>
        <v>0.4</v>
      </c>
      <c r="F9" s="105">
        <f t="shared" ref="F9:P9" si="1">AVERAGE(F7:F8)</f>
        <v>0.4</v>
      </c>
      <c r="G9" s="105">
        <f t="shared" si="1"/>
        <v>0.5</v>
      </c>
      <c r="H9" s="105">
        <f t="shared" si="1"/>
        <v>0.3</v>
      </c>
      <c r="I9" s="105">
        <f t="shared" si="1"/>
        <v>0.3</v>
      </c>
      <c r="J9" s="105">
        <f t="shared" si="1"/>
        <v>0.5</v>
      </c>
      <c r="K9" s="105">
        <f t="shared" si="1"/>
        <v>0.2</v>
      </c>
      <c r="L9" s="105">
        <f t="shared" si="1"/>
        <v>0.5</v>
      </c>
      <c r="M9" s="105">
        <f t="shared" si="1"/>
        <v>0.3</v>
      </c>
      <c r="N9" s="105">
        <f t="shared" si="1"/>
        <v>0.3</v>
      </c>
      <c r="O9" s="105">
        <f t="shared" si="1"/>
        <v>0.4</v>
      </c>
      <c r="P9" s="105">
        <f t="shared" si="1"/>
        <v>0.4</v>
      </c>
      <c r="R9" s="105">
        <f>AVERAGE(R7:R8)</f>
        <v>1.2</v>
      </c>
      <c r="S9" s="105">
        <f>AVERAGE(S7:S8)</f>
        <v>0.8</v>
      </c>
    </row>
    <row r="10" spans="1:19" x14ac:dyDescent="0.25">
      <c r="A10" s="44" t="s">
        <v>23</v>
      </c>
      <c r="B10" s="98" t="s">
        <v>57</v>
      </c>
      <c r="C10" s="118" t="s">
        <v>139</v>
      </c>
      <c r="D10" s="114" t="s">
        <v>140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  <c r="J10" s="105">
        <v>0</v>
      </c>
      <c r="K10" s="105">
        <v>0</v>
      </c>
      <c r="L10" s="105">
        <v>0</v>
      </c>
      <c r="M10" s="105">
        <v>0</v>
      </c>
      <c r="N10" s="105">
        <v>0</v>
      </c>
      <c r="O10" s="105">
        <v>0</v>
      </c>
      <c r="P10" s="105">
        <v>0</v>
      </c>
      <c r="R10" s="46">
        <v>1</v>
      </c>
      <c r="S10" s="46">
        <v>1</v>
      </c>
    </row>
    <row r="11" spans="1:19" x14ac:dyDescent="0.25">
      <c r="A11" s="44" t="s">
        <v>24</v>
      </c>
      <c r="B11" s="98" t="s">
        <v>57</v>
      </c>
      <c r="C11" s="101" t="s">
        <v>60</v>
      </c>
      <c r="D11" s="101" t="s">
        <v>61</v>
      </c>
      <c r="E11" s="90">
        <v>2.5</v>
      </c>
      <c r="F11" s="90">
        <v>3</v>
      </c>
      <c r="G11" s="90">
        <v>2.75</v>
      </c>
      <c r="H11" s="90">
        <v>2.75</v>
      </c>
      <c r="I11" s="90">
        <v>2.5</v>
      </c>
      <c r="J11" s="90">
        <v>1</v>
      </c>
      <c r="K11" s="90">
        <v>0</v>
      </c>
      <c r="L11" s="90">
        <v>0</v>
      </c>
      <c r="M11" s="90">
        <v>1.75</v>
      </c>
      <c r="N11" s="90">
        <v>3</v>
      </c>
      <c r="O11" s="90">
        <v>3</v>
      </c>
      <c r="P11" s="90">
        <v>3</v>
      </c>
      <c r="R11" s="44">
        <v>0.8</v>
      </c>
      <c r="S11" s="44">
        <v>1</v>
      </c>
    </row>
    <row r="12" spans="1:19" x14ac:dyDescent="0.25">
      <c r="A12" s="44">
        <v>3</v>
      </c>
      <c r="B12" s="98"/>
      <c r="C12" s="49"/>
      <c r="D12" s="55" t="s">
        <v>211</v>
      </c>
      <c r="E12" s="105">
        <f t="shared" ref="E12:P12" si="2">AVERAGE(E10:E11)</f>
        <v>1.25</v>
      </c>
      <c r="F12" s="105">
        <f t="shared" si="2"/>
        <v>1.5</v>
      </c>
      <c r="G12" s="105">
        <f t="shared" si="2"/>
        <v>1.375</v>
      </c>
      <c r="H12" s="105">
        <f t="shared" si="2"/>
        <v>1.375</v>
      </c>
      <c r="I12" s="105">
        <f t="shared" si="2"/>
        <v>1.25</v>
      </c>
      <c r="J12" s="105">
        <f t="shared" si="2"/>
        <v>0.5</v>
      </c>
      <c r="K12" s="105">
        <f t="shared" si="2"/>
        <v>0</v>
      </c>
      <c r="L12" s="105">
        <f t="shared" si="2"/>
        <v>0</v>
      </c>
      <c r="M12" s="105">
        <f t="shared" si="2"/>
        <v>0.875</v>
      </c>
      <c r="N12" s="105">
        <f t="shared" si="2"/>
        <v>1.5</v>
      </c>
      <c r="O12" s="105">
        <f t="shared" si="2"/>
        <v>1.5</v>
      </c>
      <c r="P12" s="105">
        <f t="shared" si="2"/>
        <v>1.5</v>
      </c>
      <c r="R12" s="105">
        <f>AVERAGE(R10:R11)</f>
        <v>0.9</v>
      </c>
      <c r="S12" s="105">
        <f>AVERAGE(S10:S11)</f>
        <v>1</v>
      </c>
    </row>
    <row r="13" spans="1:19" x14ac:dyDescent="0.25">
      <c r="A13" s="55"/>
      <c r="B13" s="54"/>
      <c r="C13" s="74"/>
      <c r="D13" s="66" t="s">
        <v>25</v>
      </c>
      <c r="E13" s="75">
        <f>E6+E9+E12</f>
        <v>2.95</v>
      </c>
      <c r="F13" s="75">
        <f t="shared" ref="F13:P13" si="3">F6+F9+F12</f>
        <v>3.7650000000000001</v>
      </c>
      <c r="G13" s="75">
        <f t="shared" si="3"/>
        <v>3.4750000000000001</v>
      </c>
      <c r="H13" s="75">
        <f t="shared" si="3"/>
        <v>3.0750000000000002</v>
      </c>
      <c r="I13" s="75">
        <f t="shared" si="3"/>
        <v>3.2350000000000003</v>
      </c>
      <c r="J13" s="75">
        <f t="shared" si="3"/>
        <v>2.5499999999999998</v>
      </c>
      <c r="K13" s="75">
        <f t="shared" si="3"/>
        <v>1.8</v>
      </c>
      <c r="L13" s="75">
        <f t="shared" si="3"/>
        <v>1.9650000000000001</v>
      </c>
      <c r="M13" s="75">
        <f t="shared" si="3"/>
        <v>3.0249999999999999</v>
      </c>
      <c r="N13" s="75">
        <f t="shared" si="3"/>
        <v>3.4000000000000004</v>
      </c>
      <c r="O13" s="75">
        <f t="shared" si="3"/>
        <v>3.4499999999999997</v>
      </c>
      <c r="P13" s="75">
        <f t="shared" si="3"/>
        <v>3.85</v>
      </c>
      <c r="R13" s="75">
        <f t="shared" ref="R13" si="4">R6+R9+R12</f>
        <v>4.1350000000000007</v>
      </c>
      <c r="S13" s="75">
        <f t="shared" ref="S13" si="5">S6+S9+S12</f>
        <v>3.4850000000000003</v>
      </c>
    </row>
    <row r="14" spans="1:19" x14ac:dyDescent="0.25">
      <c r="A14" s="55"/>
      <c r="B14" s="55"/>
      <c r="C14" s="55"/>
      <c r="D14" s="69" t="s">
        <v>26</v>
      </c>
      <c r="E14" s="75" t="s">
        <v>19</v>
      </c>
      <c r="F14" s="75" t="s">
        <v>19</v>
      </c>
      <c r="G14" s="75" t="s">
        <v>19</v>
      </c>
      <c r="H14" s="75" t="s">
        <v>19</v>
      </c>
      <c r="I14" s="75" t="s">
        <v>19</v>
      </c>
      <c r="J14" s="75" t="s">
        <v>19</v>
      </c>
      <c r="K14" s="75" t="s">
        <v>19</v>
      </c>
      <c r="L14" s="75" t="s">
        <v>19</v>
      </c>
      <c r="M14" s="75" t="s">
        <v>19</v>
      </c>
      <c r="N14" s="75" t="s">
        <v>19</v>
      </c>
      <c r="O14" s="75" t="s">
        <v>19</v>
      </c>
      <c r="P14" s="75" t="s">
        <v>19</v>
      </c>
      <c r="R14" s="75" t="s">
        <v>37</v>
      </c>
      <c r="S14" s="75" t="s">
        <v>19</v>
      </c>
    </row>
    <row r="15" spans="1:19" ht="15.75" x14ac:dyDescent="0.25">
      <c r="B15" s="19"/>
      <c r="C15" s="19"/>
      <c r="D15" s="20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9" x14ac:dyDescent="0.25">
      <c r="B16" s="22"/>
      <c r="C16" s="22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</sheetData>
  <mergeCells count="1">
    <mergeCell ref="A1:S1"/>
  </mergeCells>
  <pageMargins left="0.2" right="0.2" top="0.75" bottom="0.75" header="0.3" footer="0.3"/>
  <pageSetup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D18" sqref="D18"/>
    </sheetView>
  </sheetViews>
  <sheetFormatPr defaultRowHeight="15" x14ac:dyDescent="0.25"/>
  <cols>
    <col min="1" max="1" width="3.28515625" customWidth="1"/>
    <col min="2" max="2" width="4.7109375" bestFit="1" customWidth="1"/>
    <col min="3" max="3" width="17.85546875" customWidth="1"/>
    <col min="4" max="4" width="47.5703125" customWidth="1"/>
    <col min="5" max="16" width="6" customWidth="1"/>
    <col min="17" max="17" width="6" style="39" customWidth="1"/>
    <col min="18" max="19" width="6.140625" bestFit="1" customWidth="1"/>
  </cols>
  <sheetData>
    <row r="1" spans="1:19" x14ac:dyDescent="0.25">
      <c r="A1" s="130" t="s">
        <v>18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</row>
    <row r="2" spans="1:19" s="6" customFormat="1" x14ac:dyDescent="0.25">
      <c r="A2" s="70" t="s">
        <v>15</v>
      </c>
      <c r="B2" s="70" t="s">
        <v>14</v>
      </c>
      <c r="C2" s="70" t="s">
        <v>13</v>
      </c>
      <c r="D2" s="70" t="s">
        <v>12</v>
      </c>
      <c r="E2" s="70" t="s">
        <v>0</v>
      </c>
      <c r="F2" s="70" t="s">
        <v>1</v>
      </c>
      <c r="G2" s="70" t="s">
        <v>2</v>
      </c>
      <c r="H2" s="70" t="s">
        <v>3</v>
      </c>
      <c r="I2" s="70" t="s">
        <v>4</v>
      </c>
      <c r="J2" s="70" t="s">
        <v>5</v>
      </c>
      <c r="K2" s="70" t="s">
        <v>6</v>
      </c>
      <c r="L2" s="70" t="s">
        <v>7</v>
      </c>
      <c r="M2" s="70" t="s">
        <v>8</v>
      </c>
      <c r="N2" s="70" t="s">
        <v>9</v>
      </c>
      <c r="O2" s="70" t="s">
        <v>10</v>
      </c>
      <c r="P2" s="70" t="s">
        <v>11</v>
      </c>
      <c r="Q2" s="71"/>
      <c r="R2" s="70" t="s">
        <v>16</v>
      </c>
      <c r="S2" s="70" t="s">
        <v>17</v>
      </c>
    </row>
    <row r="3" spans="1:19" x14ac:dyDescent="0.25">
      <c r="A3" s="102"/>
      <c r="B3" s="103"/>
      <c r="C3" s="103"/>
      <c r="D3" s="97" t="s">
        <v>56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61"/>
      <c r="R3" s="55"/>
      <c r="S3" s="55"/>
    </row>
    <row r="4" spans="1:19" x14ac:dyDescent="0.25">
      <c r="A4" s="72" t="s">
        <v>20</v>
      </c>
      <c r="B4" s="44" t="s">
        <v>77</v>
      </c>
      <c r="C4" s="55" t="s">
        <v>186</v>
      </c>
      <c r="D4" s="55" t="s">
        <v>187</v>
      </c>
      <c r="E4" s="62">
        <v>1.81</v>
      </c>
      <c r="F4" s="62">
        <v>1.81</v>
      </c>
      <c r="G4" s="62">
        <v>1.81</v>
      </c>
      <c r="H4" s="62">
        <v>1.81</v>
      </c>
      <c r="I4" s="62">
        <v>1.81</v>
      </c>
      <c r="J4" s="62">
        <v>1.81</v>
      </c>
      <c r="K4" s="62">
        <v>1.67</v>
      </c>
      <c r="L4" s="62">
        <v>2</v>
      </c>
      <c r="M4" s="62">
        <v>2.08</v>
      </c>
      <c r="N4" s="62">
        <v>1.5</v>
      </c>
      <c r="O4" s="62">
        <v>1.5</v>
      </c>
      <c r="P4" s="62">
        <v>1.81</v>
      </c>
      <c r="Q4" s="121"/>
      <c r="R4" s="62">
        <v>1.81</v>
      </c>
      <c r="S4" s="62">
        <v>1.81</v>
      </c>
    </row>
    <row r="5" spans="1:19" x14ac:dyDescent="0.25">
      <c r="A5" s="72" t="s">
        <v>21</v>
      </c>
      <c r="B5" s="44" t="s">
        <v>77</v>
      </c>
      <c r="C5" s="114" t="s">
        <v>188</v>
      </c>
      <c r="D5" s="109" t="s">
        <v>189</v>
      </c>
      <c r="E5" s="119">
        <v>1</v>
      </c>
      <c r="F5" s="119">
        <v>1</v>
      </c>
      <c r="G5" s="119">
        <v>1</v>
      </c>
      <c r="H5" s="119">
        <v>1</v>
      </c>
      <c r="I5" s="119">
        <v>1</v>
      </c>
      <c r="J5" s="119">
        <v>1</v>
      </c>
      <c r="K5" s="119">
        <v>1</v>
      </c>
      <c r="L5" s="119">
        <v>1</v>
      </c>
      <c r="M5" s="119">
        <v>1</v>
      </c>
      <c r="N5" s="119">
        <v>1</v>
      </c>
      <c r="O5" s="119">
        <v>1</v>
      </c>
      <c r="P5" s="119">
        <v>1</v>
      </c>
      <c r="Q5" s="121"/>
      <c r="R5" s="119">
        <v>1</v>
      </c>
      <c r="S5" s="119">
        <v>1</v>
      </c>
    </row>
    <row r="6" spans="1:19" x14ac:dyDescent="0.25">
      <c r="A6" s="72">
        <v>1</v>
      </c>
      <c r="B6" s="44"/>
      <c r="C6" s="114"/>
      <c r="D6" s="109" t="s">
        <v>94</v>
      </c>
      <c r="E6" s="120">
        <f>AVERAGE(E4:E5)</f>
        <v>1.405</v>
      </c>
      <c r="F6" s="120">
        <f t="shared" ref="F6:P6" si="0">AVERAGE(F4:F5)</f>
        <v>1.405</v>
      </c>
      <c r="G6" s="120">
        <f t="shared" si="0"/>
        <v>1.405</v>
      </c>
      <c r="H6" s="120">
        <f t="shared" si="0"/>
        <v>1.405</v>
      </c>
      <c r="I6" s="120">
        <f t="shared" si="0"/>
        <v>1.405</v>
      </c>
      <c r="J6" s="120">
        <f t="shared" si="0"/>
        <v>1.405</v>
      </c>
      <c r="K6" s="120">
        <f t="shared" si="0"/>
        <v>1.335</v>
      </c>
      <c r="L6" s="120">
        <f t="shared" si="0"/>
        <v>1.5</v>
      </c>
      <c r="M6" s="120">
        <f t="shared" si="0"/>
        <v>1.54</v>
      </c>
      <c r="N6" s="120">
        <f t="shared" si="0"/>
        <v>1.25</v>
      </c>
      <c r="O6" s="120">
        <f t="shared" si="0"/>
        <v>1.25</v>
      </c>
      <c r="P6" s="120">
        <f t="shared" si="0"/>
        <v>1.405</v>
      </c>
      <c r="Q6" s="121"/>
      <c r="R6" s="120">
        <f>AVERAGE(R4:R5)</f>
        <v>1.405</v>
      </c>
      <c r="S6" s="120">
        <f>AVERAGE(S4:S5)</f>
        <v>1.405</v>
      </c>
    </row>
    <row r="7" spans="1:19" x14ac:dyDescent="0.25">
      <c r="A7" s="73" t="s">
        <v>80</v>
      </c>
      <c r="B7" s="44" t="s">
        <v>77</v>
      </c>
      <c r="C7" s="55" t="s">
        <v>190</v>
      </c>
      <c r="D7" s="55" t="s">
        <v>191</v>
      </c>
      <c r="E7" s="63">
        <v>2</v>
      </c>
      <c r="F7" s="63">
        <v>2.4</v>
      </c>
      <c r="G7" s="63">
        <v>3</v>
      </c>
      <c r="H7" s="63">
        <v>3</v>
      </c>
      <c r="I7" s="63">
        <v>2.5</v>
      </c>
      <c r="J7" s="63">
        <v>2.5</v>
      </c>
      <c r="K7" s="63">
        <v>2.8</v>
      </c>
      <c r="L7" s="63">
        <v>2.6</v>
      </c>
      <c r="M7" s="63">
        <v>2.5</v>
      </c>
      <c r="N7" s="63">
        <v>2.25</v>
      </c>
      <c r="O7" s="63">
        <v>2</v>
      </c>
      <c r="P7" s="63">
        <v>2.6</v>
      </c>
      <c r="Q7" s="121"/>
      <c r="R7" s="63">
        <v>2.4</v>
      </c>
      <c r="S7" s="63">
        <v>2.6</v>
      </c>
    </row>
    <row r="8" spans="1:19" x14ac:dyDescent="0.25">
      <c r="A8" s="73" t="s">
        <v>22</v>
      </c>
      <c r="B8" s="44" t="s">
        <v>77</v>
      </c>
      <c r="C8" s="55" t="s">
        <v>192</v>
      </c>
      <c r="D8" s="55" t="s">
        <v>193</v>
      </c>
      <c r="E8" s="62">
        <v>1.96</v>
      </c>
      <c r="F8" s="62">
        <v>1.96</v>
      </c>
      <c r="G8" s="62">
        <v>1.96</v>
      </c>
      <c r="H8" s="62">
        <v>1.96</v>
      </c>
      <c r="I8" s="62">
        <v>1.96</v>
      </c>
      <c r="J8" s="62">
        <v>1.96</v>
      </c>
      <c r="K8" s="62">
        <v>1.96</v>
      </c>
      <c r="L8" s="62">
        <v>1.96</v>
      </c>
      <c r="M8" s="62">
        <v>1.96</v>
      </c>
      <c r="N8" s="62">
        <v>1.96</v>
      </c>
      <c r="O8" s="62">
        <v>1.96</v>
      </c>
      <c r="P8" s="62">
        <v>1.96</v>
      </c>
      <c r="Q8" s="121"/>
      <c r="R8" s="62">
        <v>1.96</v>
      </c>
      <c r="S8" s="46">
        <v>1.67</v>
      </c>
    </row>
    <row r="9" spans="1:19" x14ac:dyDescent="0.25">
      <c r="A9" s="73" t="s">
        <v>212</v>
      </c>
      <c r="B9" s="44" t="s">
        <v>77</v>
      </c>
      <c r="C9" s="114" t="s">
        <v>194</v>
      </c>
      <c r="D9" s="109" t="s">
        <v>195</v>
      </c>
      <c r="E9" s="119">
        <v>1.73</v>
      </c>
      <c r="F9" s="119">
        <v>1.73</v>
      </c>
      <c r="G9" s="119">
        <v>1.73</v>
      </c>
      <c r="H9" s="119">
        <v>1.73</v>
      </c>
      <c r="I9" s="119">
        <v>1.73</v>
      </c>
      <c r="J9" s="119">
        <v>1.68</v>
      </c>
      <c r="K9" s="119">
        <v>1.68</v>
      </c>
      <c r="L9" s="119">
        <v>1.68</v>
      </c>
      <c r="M9" s="119">
        <v>1.73</v>
      </c>
      <c r="N9" s="119">
        <v>1.73</v>
      </c>
      <c r="O9" s="119">
        <v>1.68</v>
      </c>
      <c r="P9" s="119">
        <v>1.73</v>
      </c>
      <c r="Q9" s="121"/>
      <c r="R9" s="46"/>
      <c r="S9" s="46"/>
    </row>
    <row r="10" spans="1:19" x14ac:dyDescent="0.25">
      <c r="A10" s="73">
        <v>2</v>
      </c>
      <c r="B10" s="44"/>
      <c r="C10" s="59"/>
      <c r="D10" s="59" t="s">
        <v>93</v>
      </c>
      <c r="E10" s="64">
        <f>AVERAGE(E7:E9)</f>
        <v>1.8966666666666665</v>
      </c>
      <c r="F10" s="64">
        <f t="shared" ref="F10:P10" si="1">AVERAGE(F7:F9)</f>
        <v>2.0299999999999998</v>
      </c>
      <c r="G10" s="64">
        <f t="shared" si="1"/>
        <v>2.23</v>
      </c>
      <c r="H10" s="64">
        <f t="shared" si="1"/>
        <v>2.23</v>
      </c>
      <c r="I10" s="64">
        <f t="shared" si="1"/>
        <v>2.063333333333333</v>
      </c>
      <c r="J10" s="64">
        <f t="shared" si="1"/>
        <v>2.0466666666666664</v>
      </c>
      <c r="K10" s="64">
        <f t="shared" si="1"/>
        <v>2.1466666666666665</v>
      </c>
      <c r="L10" s="64">
        <f t="shared" si="1"/>
        <v>2.08</v>
      </c>
      <c r="M10" s="64">
        <f t="shared" si="1"/>
        <v>2.063333333333333</v>
      </c>
      <c r="N10" s="64">
        <f t="shared" si="1"/>
        <v>1.9799999999999998</v>
      </c>
      <c r="O10" s="64">
        <f t="shared" si="1"/>
        <v>1.88</v>
      </c>
      <c r="P10" s="64">
        <f t="shared" si="1"/>
        <v>2.0966666666666671</v>
      </c>
      <c r="Q10" s="121"/>
      <c r="R10" s="64">
        <f t="shared" ref="R10" si="2">AVERAGE(R7:R9)</f>
        <v>2.1799999999999997</v>
      </c>
      <c r="S10" s="64">
        <f t="shared" ref="S10" si="3">AVERAGE(S7:S9)</f>
        <v>2.1349999999999998</v>
      </c>
    </row>
    <row r="11" spans="1:19" x14ac:dyDescent="0.25">
      <c r="A11" s="73" t="s">
        <v>23</v>
      </c>
      <c r="B11" s="44" t="s">
        <v>77</v>
      </c>
      <c r="C11" s="60" t="s">
        <v>196</v>
      </c>
      <c r="D11" s="60" t="s">
        <v>78</v>
      </c>
      <c r="E11" s="87">
        <v>0</v>
      </c>
      <c r="F11" s="87">
        <v>2</v>
      </c>
      <c r="G11" s="87">
        <v>2.6</v>
      </c>
      <c r="H11" s="87">
        <v>2.2000000000000002</v>
      </c>
      <c r="I11" s="87">
        <v>3</v>
      </c>
      <c r="J11" s="87">
        <v>3</v>
      </c>
      <c r="K11" s="87">
        <v>3</v>
      </c>
      <c r="L11" s="87">
        <v>3</v>
      </c>
      <c r="M11" s="87">
        <v>2.8</v>
      </c>
      <c r="N11" s="87">
        <v>3</v>
      </c>
      <c r="O11" s="87">
        <v>2.4</v>
      </c>
      <c r="P11" s="87">
        <v>3</v>
      </c>
      <c r="Q11" s="121"/>
      <c r="R11" s="46"/>
      <c r="S11" s="46"/>
    </row>
    <row r="12" spans="1:19" x14ac:dyDescent="0.25">
      <c r="A12" s="73" t="s">
        <v>24</v>
      </c>
      <c r="B12" s="44" t="s">
        <v>77</v>
      </c>
      <c r="C12" s="60" t="s">
        <v>197</v>
      </c>
      <c r="D12" s="60" t="s">
        <v>198</v>
      </c>
      <c r="E12" s="42">
        <v>0</v>
      </c>
      <c r="F12" s="42">
        <v>2.2000000000000002</v>
      </c>
      <c r="G12" s="42">
        <v>2</v>
      </c>
      <c r="H12" s="42">
        <v>2.2000000000000002</v>
      </c>
      <c r="I12" s="42">
        <v>2.8</v>
      </c>
      <c r="J12" s="42">
        <v>1.2</v>
      </c>
      <c r="K12" s="42">
        <v>1</v>
      </c>
      <c r="L12" s="42">
        <v>1.2</v>
      </c>
      <c r="M12" s="42">
        <v>1.4</v>
      </c>
      <c r="N12" s="42">
        <v>1</v>
      </c>
      <c r="O12" s="42">
        <v>1.6</v>
      </c>
      <c r="P12" s="42">
        <v>2</v>
      </c>
      <c r="Q12" s="121"/>
      <c r="R12" s="49"/>
      <c r="S12" s="49"/>
    </row>
    <row r="13" spans="1:19" x14ac:dyDescent="0.25">
      <c r="A13" s="73">
        <v>3</v>
      </c>
      <c r="B13" s="44"/>
      <c r="C13" s="60"/>
      <c r="D13" s="101" t="s">
        <v>213</v>
      </c>
      <c r="E13" s="65">
        <f>AVERAGE(E11:E12)</f>
        <v>0</v>
      </c>
      <c r="F13" s="65">
        <f t="shared" ref="F13:P13" si="4">AVERAGE(F11:F12)</f>
        <v>2.1</v>
      </c>
      <c r="G13" s="65">
        <f t="shared" si="4"/>
        <v>2.2999999999999998</v>
      </c>
      <c r="H13" s="65">
        <f t="shared" si="4"/>
        <v>2.2000000000000002</v>
      </c>
      <c r="I13" s="65">
        <f t="shared" si="4"/>
        <v>2.9</v>
      </c>
      <c r="J13" s="65">
        <f t="shared" si="4"/>
        <v>2.1</v>
      </c>
      <c r="K13" s="65">
        <f t="shared" si="4"/>
        <v>2</v>
      </c>
      <c r="L13" s="65">
        <f t="shared" si="4"/>
        <v>2.1</v>
      </c>
      <c r="M13" s="65">
        <f t="shared" si="4"/>
        <v>2.0999999999999996</v>
      </c>
      <c r="N13" s="65">
        <f t="shared" si="4"/>
        <v>2</v>
      </c>
      <c r="O13" s="65">
        <f t="shared" si="4"/>
        <v>2</v>
      </c>
      <c r="P13" s="65">
        <f t="shared" si="4"/>
        <v>2.5</v>
      </c>
      <c r="Q13" s="121"/>
      <c r="R13" s="65"/>
      <c r="S13" s="65"/>
    </row>
    <row r="14" spans="1:19" x14ac:dyDescent="0.25">
      <c r="A14" s="73"/>
      <c r="B14" s="54"/>
      <c r="C14" s="74"/>
      <c r="D14" s="66" t="s">
        <v>25</v>
      </c>
      <c r="E14" s="75">
        <f>E6+E10+E13</f>
        <v>3.3016666666666667</v>
      </c>
      <c r="F14" s="75">
        <f t="shared" ref="F14:O14" si="5">F6+F10+F13</f>
        <v>5.5350000000000001</v>
      </c>
      <c r="G14" s="75">
        <f t="shared" si="5"/>
        <v>5.9349999999999996</v>
      </c>
      <c r="H14" s="75">
        <f t="shared" si="5"/>
        <v>5.835</v>
      </c>
      <c r="I14" s="75">
        <f t="shared" si="5"/>
        <v>6.3683333333333323</v>
      </c>
      <c r="J14" s="75">
        <f t="shared" si="5"/>
        <v>5.5516666666666659</v>
      </c>
      <c r="K14" s="75">
        <f t="shared" si="5"/>
        <v>5.4816666666666665</v>
      </c>
      <c r="L14" s="75">
        <f t="shared" si="5"/>
        <v>5.68</v>
      </c>
      <c r="M14" s="75">
        <f t="shared" si="5"/>
        <v>5.7033333333333331</v>
      </c>
      <c r="N14" s="75">
        <f t="shared" si="5"/>
        <v>5.2299999999999995</v>
      </c>
      <c r="O14" s="75">
        <f t="shared" si="5"/>
        <v>5.13</v>
      </c>
      <c r="P14" s="75">
        <f>P6+P10+P13</f>
        <v>6.0016666666666669</v>
      </c>
      <c r="Q14" s="122"/>
      <c r="R14" s="75">
        <f t="shared" ref="R14:S14" si="6">R6+R10+R13</f>
        <v>3.585</v>
      </c>
      <c r="S14" s="75">
        <f t="shared" si="6"/>
        <v>3.54</v>
      </c>
    </row>
    <row r="15" spans="1:19" x14ac:dyDescent="0.25">
      <c r="A15" s="55"/>
      <c r="B15" s="55"/>
      <c r="C15" s="55"/>
      <c r="D15" s="69" t="s">
        <v>26</v>
      </c>
      <c r="E15" s="75" t="s">
        <v>19</v>
      </c>
      <c r="F15" s="75" t="s">
        <v>37</v>
      </c>
      <c r="G15" s="75" t="s">
        <v>37</v>
      </c>
      <c r="H15" s="75" t="s">
        <v>37</v>
      </c>
      <c r="I15" s="75" t="s">
        <v>37</v>
      </c>
      <c r="J15" s="75" t="s">
        <v>37</v>
      </c>
      <c r="K15" s="75" t="s">
        <v>37</v>
      </c>
      <c r="L15" s="75" t="s">
        <v>37</v>
      </c>
      <c r="M15" s="75" t="s">
        <v>37</v>
      </c>
      <c r="N15" s="75" t="s">
        <v>37</v>
      </c>
      <c r="O15" s="75" t="s">
        <v>19</v>
      </c>
      <c r="P15" s="75" t="s">
        <v>37</v>
      </c>
      <c r="Q15" s="122"/>
      <c r="R15" s="75" t="s">
        <v>19</v>
      </c>
      <c r="S15" s="75" t="s">
        <v>19</v>
      </c>
    </row>
    <row r="16" spans="1:19" ht="15.75" x14ac:dyDescent="0.25">
      <c r="A16" s="19"/>
      <c r="B16" s="19"/>
      <c r="C16" s="19"/>
      <c r="D16" s="20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25">
      <c r="A17" s="22"/>
      <c r="B17" s="22"/>
      <c r="C17" s="22"/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36"/>
      <c r="R17" s="24"/>
      <c r="S17" s="24"/>
    </row>
  </sheetData>
  <mergeCells count="1">
    <mergeCell ref="A1:S1"/>
  </mergeCells>
  <pageMargins left="0.2" right="0.2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PO</vt:lpstr>
      <vt:lpstr>BT-1 </vt:lpstr>
      <vt:lpstr>BT-2</vt:lpstr>
      <vt:lpstr>BT-3</vt:lpstr>
      <vt:lpstr>BT-4</vt:lpstr>
      <vt:lpstr>BT-5</vt:lpstr>
      <vt:lpstr>BT-6</vt:lpstr>
      <vt:lpstr>BT-7</vt:lpstr>
      <vt:lpstr>BT-8</vt:lpstr>
    </vt:vector>
  </TitlesOfParts>
  <Company>juit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2018-01-31T07:19:09Z</cp:lastPrinted>
  <dcterms:created xsi:type="dcterms:W3CDTF">2017-12-14T08:33:08Z</dcterms:created>
  <dcterms:modified xsi:type="dcterms:W3CDTF">2022-08-18T17:37:51Z</dcterms:modified>
</cp:coreProperties>
</file>