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AC CO-PO\"/>
    </mc:Choice>
  </mc:AlternateContent>
  <bookViews>
    <workbookView xWindow="480" yWindow="390" windowWidth="19815" windowHeight="7395" activeTab="1"/>
  </bookViews>
  <sheets>
    <sheet name="PO" sheetId="8" r:id="rId1"/>
    <sheet name="BT-1 " sheetId="1" r:id="rId2"/>
    <sheet name="BT-2" sheetId="9" r:id="rId3"/>
    <sheet name="BT-3" sheetId="10" r:id="rId4"/>
    <sheet name="BT-4" sheetId="3" r:id="rId5"/>
    <sheet name="BT-5" sheetId="4" r:id="rId6"/>
    <sheet name="BT-6" sheetId="11" r:id="rId7"/>
    <sheet name="BT-7" sheetId="12" r:id="rId8"/>
    <sheet name="BT-8" sheetId="7" r:id="rId9"/>
  </sheets>
  <calcPr calcId="162913"/>
</workbook>
</file>

<file path=xl/calcChain.xml><?xml version="1.0" encoding="utf-8"?>
<calcChain xmlns="http://schemas.openxmlformats.org/spreadsheetml/2006/main">
  <c r="S6" i="7" l="1"/>
  <c r="R6" i="7"/>
  <c r="P12" i="10"/>
  <c r="O12" i="10"/>
  <c r="N12" i="10"/>
  <c r="M12" i="10"/>
  <c r="L12" i="10"/>
  <c r="K12" i="10"/>
  <c r="J12" i="10"/>
  <c r="I12" i="10"/>
  <c r="H12" i="10"/>
  <c r="G12" i="10"/>
  <c r="F12" i="10"/>
  <c r="E12" i="10"/>
  <c r="F15" i="7" l="1"/>
  <c r="G15" i="7"/>
  <c r="H15" i="7"/>
  <c r="I15" i="7"/>
  <c r="J15" i="7"/>
  <c r="K15" i="7"/>
  <c r="L15" i="7"/>
  <c r="M15" i="7"/>
  <c r="N15" i="7"/>
  <c r="O15" i="7"/>
  <c r="P15" i="7"/>
  <c r="E15" i="7"/>
  <c r="F12" i="7"/>
  <c r="G12" i="7"/>
  <c r="H12" i="7"/>
  <c r="I12" i="7"/>
  <c r="J12" i="7"/>
  <c r="K12" i="7"/>
  <c r="L12" i="7"/>
  <c r="M12" i="7"/>
  <c r="N12" i="7"/>
  <c r="O12" i="7"/>
  <c r="P12" i="7"/>
  <c r="E12" i="7"/>
  <c r="F9" i="7"/>
  <c r="G9" i="7"/>
  <c r="H9" i="7"/>
  <c r="I9" i="7"/>
  <c r="J9" i="7"/>
  <c r="K9" i="7"/>
  <c r="L9" i="7"/>
  <c r="M9" i="7"/>
  <c r="N9" i="7"/>
  <c r="O9" i="7"/>
  <c r="P9" i="7"/>
  <c r="E9" i="7"/>
  <c r="F6" i="7"/>
  <c r="G6" i="7"/>
  <c r="H6" i="7"/>
  <c r="I6" i="7"/>
  <c r="J6" i="7"/>
  <c r="K6" i="7"/>
  <c r="L6" i="7"/>
  <c r="M6" i="7"/>
  <c r="N6" i="7"/>
  <c r="O6" i="7"/>
  <c r="P6" i="7"/>
  <c r="E6" i="7"/>
  <c r="S14" i="4"/>
  <c r="R14" i="4"/>
  <c r="F14" i="4"/>
  <c r="G14" i="4"/>
  <c r="H14" i="4"/>
  <c r="I14" i="4"/>
  <c r="J14" i="4"/>
  <c r="K14" i="4"/>
  <c r="L14" i="4"/>
  <c r="M14" i="4"/>
  <c r="N14" i="4"/>
  <c r="O14" i="4"/>
  <c r="P14" i="4"/>
  <c r="E14" i="4"/>
  <c r="S13" i="4"/>
  <c r="R13" i="4"/>
  <c r="F13" i="4"/>
  <c r="G13" i="4"/>
  <c r="H13" i="4"/>
  <c r="I13" i="4"/>
  <c r="J13" i="4"/>
  <c r="K13" i="4"/>
  <c r="L13" i="4"/>
  <c r="M13" i="4"/>
  <c r="N13" i="4"/>
  <c r="O13" i="4"/>
  <c r="P13" i="4"/>
  <c r="E13" i="4"/>
  <c r="F20" i="12" l="1"/>
  <c r="G20" i="12"/>
  <c r="H20" i="12"/>
  <c r="I20" i="12"/>
  <c r="J20" i="12"/>
  <c r="K20" i="12"/>
  <c r="L20" i="12"/>
  <c r="M20" i="12"/>
  <c r="N20" i="12"/>
  <c r="O20" i="12"/>
  <c r="P20" i="12"/>
  <c r="E20" i="12"/>
  <c r="S11" i="12"/>
  <c r="R11" i="12"/>
  <c r="F11" i="12"/>
  <c r="G11" i="12"/>
  <c r="H11" i="12"/>
  <c r="I11" i="12"/>
  <c r="J11" i="12"/>
  <c r="K11" i="12"/>
  <c r="L11" i="12"/>
  <c r="M11" i="12"/>
  <c r="N11" i="12"/>
  <c r="O11" i="12"/>
  <c r="P11" i="12"/>
  <c r="E11" i="12"/>
  <c r="S14" i="12"/>
  <c r="R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S7" i="12"/>
  <c r="R7" i="12"/>
  <c r="P7" i="12"/>
  <c r="O7" i="12"/>
  <c r="N7" i="12"/>
  <c r="M7" i="12"/>
  <c r="L7" i="12"/>
  <c r="K7" i="12"/>
  <c r="J7" i="12"/>
  <c r="I7" i="12"/>
  <c r="H7" i="12"/>
  <c r="G7" i="12"/>
  <c r="F7" i="12"/>
  <c r="E7" i="12"/>
  <c r="S14" i="10"/>
  <c r="Q6" i="8" s="1"/>
  <c r="R14" i="10"/>
  <c r="F14" i="10"/>
  <c r="G14" i="10"/>
  <c r="H14" i="10"/>
  <c r="I14" i="10"/>
  <c r="J14" i="10"/>
  <c r="K14" i="10"/>
  <c r="L14" i="10"/>
  <c r="M14" i="10"/>
  <c r="N14" i="10"/>
  <c r="O14" i="10"/>
  <c r="P14" i="10"/>
  <c r="E14" i="10"/>
  <c r="S12" i="11"/>
  <c r="R12" i="11"/>
  <c r="F12" i="11"/>
  <c r="G12" i="11"/>
  <c r="H12" i="11"/>
  <c r="I12" i="11"/>
  <c r="J12" i="11"/>
  <c r="K12" i="11"/>
  <c r="L12" i="11"/>
  <c r="M12" i="11"/>
  <c r="N12" i="11"/>
  <c r="O12" i="11"/>
  <c r="P12" i="11"/>
  <c r="E12" i="11"/>
  <c r="I21" i="12" l="1"/>
  <c r="L21" i="12"/>
  <c r="M21" i="12"/>
  <c r="R21" i="12"/>
  <c r="P10" i="8" s="1"/>
  <c r="P21" i="12"/>
  <c r="E21" i="12"/>
  <c r="S21" i="12"/>
  <c r="Q10" i="8" s="1"/>
  <c r="O21" i="12"/>
  <c r="N21" i="12"/>
  <c r="K21" i="12"/>
  <c r="J21" i="12"/>
  <c r="H21" i="12"/>
  <c r="G21" i="12"/>
  <c r="F21" i="12"/>
  <c r="S12" i="7"/>
  <c r="R12" i="7"/>
  <c r="S9" i="7"/>
  <c r="R9" i="7"/>
  <c r="P16" i="7"/>
  <c r="O16" i="7"/>
  <c r="N16" i="7"/>
  <c r="M16" i="7"/>
  <c r="L16" i="7"/>
  <c r="K16" i="7"/>
  <c r="J16" i="7"/>
  <c r="I16" i="7"/>
  <c r="H16" i="7"/>
  <c r="G16" i="7"/>
  <c r="F16" i="7"/>
  <c r="E16" i="7"/>
  <c r="S13" i="3"/>
  <c r="R13" i="3"/>
  <c r="R16" i="7" l="1"/>
  <c r="S16" i="7"/>
  <c r="S12" i="1"/>
  <c r="R12" i="1"/>
  <c r="F12" i="1"/>
  <c r="G12" i="1"/>
  <c r="H12" i="1"/>
  <c r="I12" i="1"/>
  <c r="J12" i="1"/>
  <c r="K12" i="1"/>
  <c r="L12" i="1"/>
  <c r="M12" i="1"/>
  <c r="N12" i="1"/>
  <c r="O12" i="1"/>
  <c r="P12" i="1"/>
  <c r="E12" i="1"/>
  <c r="Q11" i="8" l="1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D9" i="8"/>
  <c r="E9" i="8"/>
  <c r="F9" i="8"/>
  <c r="G9" i="8"/>
  <c r="H9" i="8"/>
  <c r="I9" i="8"/>
  <c r="J9" i="8"/>
  <c r="K9" i="8"/>
  <c r="L9" i="8"/>
  <c r="M9" i="8"/>
  <c r="N9" i="8"/>
  <c r="P9" i="8"/>
  <c r="Q9" i="8"/>
  <c r="C9" i="8"/>
  <c r="Q7" i="8"/>
  <c r="P7" i="8"/>
  <c r="F13" i="3"/>
  <c r="D7" i="8" s="1"/>
  <c r="G13" i="3"/>
  <c r="E7" i="8" s="1"/>
  <c r="H13" i="3"/>
  <c r="F7" i="8" s="1"/>
  <c r="I13" i="3"/>
  <c r="G7" i="8" s="1"/>
  <c r="J13" i="3"/>
  <c r="H7" i="8" s="1"/>
  <c r="K13" i="3"/>
  <c r="I7" i="8" s="1"/>
  <c r="L13" i="3"/>
  <c r="J7" i="8" s="1"/>
  <c r="M13" i="3"/>
  <c r="K7" i="8" s="1"/>
  <c r="N13" i="3"/>
  <c r="L7" i="8" s="1"/>
  <c r="O13" i="3"/>
  <c r="M7" i="8" s="1"/>
  <c r="P13" i="3"/>
  <c r="N7" i="8" s="1"/>
  <c r="E13" i="3"/>
  <c r="C7" i="8" s="1"/>
  <c r="S11" i="9"/>
  <c r="Q5" i="8" s="1"/>
  <c r="R11" i="9"/>
  <c r="P5" i="8" s="1"/>
  <c r="Q4" i="8" l="1"/>
  <c r="Q12" i="8" s="1"/>
  <c r="D10" i="8"/>
  <c r="E10" i="8"/>
  <c r="F10" i="8"/>
  <c r="G10" i="8"/>
  <c r="H10" i="8"/>
  <c r="I10" i="8"/>
  <c r="J10" i="8"/>
  <c r="K10" i="8"/>
  <c r="L10" i="8"/>
  <c r="M10" i="8"/>
  <c r="N10" i="8"/>
  <c r="C10" i="8"/>
  <c r="Q8" i="8"/>
  <c r="P8" i="8"/>
  <c r="P6" i="8"/>
  <c r="P4" i="8"/>
  <c r="P12" i="8" l="1"/>
  <c r="N6" i="8"/>
  <c r="M6" i="8"/>
  <c r="L6" i="8"/>
  <c r="K6" i="8"/>
  <c r="J6" i="8"/>
  <c r="I6" i="8"/>
  <c r="H6" i="8"/>
  <c r="G6" i="8"/>
  <c r="F6" i="8"/>
  <c r="E6" i="8"/>
  <c r="D6" i="8"/>
  <c r="C6" i="8"/>
  <c r="P11" i="9"/>
  <c r="N5" i="8" s="1"/>
  <c r="O11" i="9"/>
  <c r="M5" i="8" s="1"/>
  <c r="N11" i="9"/>
  <c r="L5" i="8" s="1"/>
  <c r="M11" i="9"/>
  <c r="K5" i="8" s="1"/>
  <c r="L11" i="9"/>
  <c r="J5" i="8" s="1"/>
  <c r="K11" i="9"/>
  <c r="I5" i="8" s="1"/>
  <c r="J11" i="9"/>
  <c r="H5" i="8" s="1"/>
  <c r="I11" i="9"/>
  <c r="G5" i="8" s="1"/>
  <c r="H11" i="9"/>
  <c r="F5" i="8" s="1"/>
  <c r="G11" i="9"/>
  <c r="E5" i="8" s="1"/>
  <c r="F11" i="9"/>
  <c r="D5" i="8" s="1"/>
  <c r="E11" i="9"/>
  <c r="C5" i="8" s="1"/>
  <c r="M8" i="8"/>
  <c r="K8" i="8"/>
  <c r="G8" i="8"/>
  <c r="C8" i="8"/>
  <c r="D8" i="8"/>
  <c r="H8" i="8"/>
  <c r="L8" i="8"/>
  <c r="D4" i="8"/>
  <c r="E4" i="8"/>
  <c r="F4" i="8"/>
  <c r="G4" i="8"/>
  <c r="H4" i="8"/>
  <c r="I4" i="8"/>
  <c r="J4" i="8"/>
  <c r="K4" i="8"/>
  <c r="L4" i="8"/>
  <c r="M4" i="8"/>
  <c r="N4" i="8"/>
  <c r="C4" i="8"/>
  <c r="E8" i="8"/>
  <c r="I8" i="8"/>
  <c r="J8" i="8"/>
  <c r="F8" i="8"/>
  <c r="N8" i="8"/>
  <c r="G12" i="8" l="1"/>
  <c r="M12" i="8"/>
  <c r="N12" i="8"/>
  <c r="D12" i="8"/>
  <c r="J12" i="8"/>
  <c r="I12" i="8"/>
  <c r="F12" i="8"/>
  <c r="C12" i="8"/>
  <c r="K12" i="8"/>
  <c r="H12" i="8"/>
  <c r="E12" i="8"/>
  <c r="L12" i="8"/>
</calcChain>
</file>

<file path=xl/sharedStrings.xml><?xml version="1.0" encoding="utf-8"?>
<sst xmlns="http://schemas.openxmlformats.org/spreadsheetml/2006/main" count="574" uniqueCount="211">
  <si>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</si>
  <si>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</si>
  <si>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</si>
  <si>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</si>
  <si>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</si>
  <si>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</si>
  <si>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</si>
  <si>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</si>
  <si>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</si>
  <si>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</si>
  <si>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</si>
  <si>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</si>
  <si>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Course</t>
  </si>
  <si>
    <t>Code</t>
  </si>
  <si>
    <t>Sem</t>
  </si>
  <si>
    <t>Srl</t>
  </si>
  <si>
    <t>PSO-1</t>
  </si>
  <si>
    <t>PSO-2</t>
  </si>
  <si>
    <t>Attainment of POs/PSOs through COs</t>
  </si>
  <si>
    <t>NA</t>
  </si>
  <si>
    <t>1a</t>
  </si>
  <si>
    <t>1b</t>
  </si>
  <si>
    <t>1c</t>
  </si>
  <si>
    <t>2b</t>
  </si>
  <si>
    <t>2c</t>
  </si>
  <si>
    <t>3a</t>
  </si>
  <si>
    <t>3b</t>
  </si>
  <si>
    <t>4a</t>
  </si>
  <si>
    <t>4c</t>
  </si>
  <si>
    <t>Sem Attainment Score</t>
  </si>
  <si>
    <t>Remarks(Attained/Not Attained)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</si>
  <si>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</si>
  <si>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</si>
  <si>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</si>
  <si>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</si>
  <si>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</si>
  <si>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</si>
  <si>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</si>
  <si>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</si>
  <si>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</si>
  <si>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</si>
  <si>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</si>
  <si>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Sr</t>
  </si>
  <si>
    <t>S.No</t>
  </si>
  <si>
    <t>Mapping of POs/PSOs through COs</t>
  </si>
  <si>
    <t>B1</t>
  </si>
  <si>
    <t>B3</t>
  </si>
  <si>
    <t>Biochemistry</t>
  </si>
  <si>
    <t>Biochemistry Lab</t>
  </si>
  <si>
    <t>B5</t>
  </si>
  <si>
    <t>Bioprocess Engineering</t>
  </si>
  <si>
    <t>Bioprocess Engineering Lab</t>
  </si>
  <si>
    <t>Genetic Engineering</t>
  </si>
  <si>
    <t>Genetic Engineering Lab</t>
  </si>
  <si>
    <t>Immunology</t>
  </si>
  <si>
    <t>Immunology Lab</t>
  </si>
  <si>
    <t>Introduction to Bioinformatics</t>
  </si>
  <si>
    <t>B Tech Biotechnology</t>
  </si>
  <si>
    <t>B7</t>
  </si>
  <si>
    <t>14B1WBT736</t>
  </si>
  <si>
    <t>Antibody Engineering Technologies</t>
  </si>
  <si>
    <t>DE-II</t>
  </si>
  <si>
    <t>DE-III</t>
  </si>
  <si>
    <t>13M11BT113</t>
  </si>
  <si>
    <t>IPR, Biosafety and Bioethics</t>
  </si>
  <si>
    <t>14B1WBT731</t>
  </si>
  <si>
    <t>Bioenergy and Biofuels</t>
  </si>
  <si>
    <t>DE-IV</t>
  </si>
  <si>
    <t>Quality Management</t>
  </si>
  <si>
    <t>10B1WPD731</t>
  </si>
  <si>
    <t>17B1WHS733</t>
  </si>
  <si>
    <t>Business Analytics</t>
  </si>
  <si>
    <t>HSS Average</t>
  </si>
  <si>
    <t>B2</t>
  </si>
  <si>
    <t>Genetics</t>
  </si>
  <si>
    <t>Genetics Lab</t>
  </si>
  <si>
    <t>B4</t>
  </si>
  <si>
    <t>Molecular Biology</t>
  </si>
  <si>
    <t>Molecular Biology Lab</t>
  </si>
  <si>
    <t>B6</t>
  </si>
  <si>
    <t>Food and Agricultural Biotechnology</t>
  </si>
  <si>
    <t>Downstream Processing</t>
  </si>
  <si>
    <t>Food and Agricultural Biotechnology Lab</t>
  </si>
  <si>
    <t>Downstream Processing Lab.</t>
  </si>
  <si>
    <t>B  Tech Biotechnology</t>
  </si>
  <si>
    <t>B8</t>
  </si>
  <si>
    <t>14B1WHS832</t>
  </si>
  <si>
    <t>International Human Resource Management</t>
  </si>
  <si>
    <t>15B1WBI834</t>
  </si>
  <si>
    <t>Computational Molecular Evolution</t>
  </si>
  <si>
    <t>11B1WBT834</t>
  </si>
  <si>
    <t>Genetic Counseling</t>
  </si>
  <si>
    <t>14B1WBT741</t>
  </si>
  <si>
    <t>Bio-resources &amp; Industrial Products</t>
  </si>
  <si>
    <t>DE-VII</t>
  </si>
  <si>
    <t>2a</t>
  </si>
  <si>
    <t>4b</t>
  </si>
  <si>
    <t>18B11HS111</t>
  </si>
  <si>
    <t>18B17HS171</t>
  </si>
  <si>
    <t>18B11PH112</t>
  </si>
  <si>
    <t>18B17PH172</t>
  </si>
  <si>
    <t>Basic Engineering Physics-I Lab</t>
  </si>
  <si>
    <t>18B11MA112</t>
  </si>
  <si>
    <t>18B11CI111</t>
  </si>
  <si>
    <t>18B17CI171</t>
  </si>
  <si>
    <t>18B1WBT731</t>
  </si>
  <si>
    <t>Biosensors:Principles &amp; Applications</t>
  </si>
  <si>
    <t>18B1WBT732</t>
  </si>
  <si>
    <t>Peptides &amp; Therapeutics</t>
  </si>
  <si>
    <t>4d</t>
  </si>
  <si>
    <t>18B11MA212</t>
  </si>
  <si>
    <t>Basic Mathematics-II</t>
  </si>
  <si>
    <t xml:space="preserve">18B11CI211 </t>
  </si>
  <si>
    <t xml:space="preserve"> Data Structure and Algorithms</t>
  </si>
  <si>
    <t>18B17CI271</t>
  </si>
  <si>
    <t>Data Structure and Algorithms Lab</t>
  </si>
  <si>
    <t>18B11EC213</t>
  </si>
  <si>
    <t>Basic Electrical Sciences</t>
  </si>
  <si>
    <t xml:space="preserve">18B17EC272 </t>
  </si>
  <si>
    <t>Basic Electrical Sciences Lab</t>
  </si>
  <si>
    <t xml:space="preserve">18BI7GE171 </t>
  </si>
  <si>
    <t>Workshop Practices</t>
  </si>
  <si>
    <t>DE VI</t>
  </si>
  <si>
    <t>DE V</t>
  </si>
  <si>
    <t>18B11HHS311</t>
  </si>
  <si>
    <t>18B11BT314</t>
  </si>
  <si>
    <t xml:space="preserve">General Chemistry </t>
  </si>
  <si>
    <t>18B17BT374</t>
  </si>
  <si>
    <t xml:space="preserve">General  Chemistry Lab </t>
  </si>
  <si>
    <t>18B11BT313</t>
  </si>
  <si>
    <t>Thermodynamics and Chemical Processes</t>
  </si>
  <si>
    <t>18B17BT373</t>
  </si>
  <si>
    <t>Thermodynamics and Chemical Processes Lab</t>
  </si>
  <si>
    <t>18B11BT312</t>
  </si>
  <si>
    <t>18B17BT372</t>
  </si>
  <si>
    <t>18B11BT311</t>
  </si>
  <si>
    <t>18B17BT371</t>
  </si>
  <si>
    <t>14B1WBI732</t>
  </si>
  <si>
    <t>Computational Systems Biology</t>
  </si>
  <si>
    <t>15M11BT431</t>
  </si>
  <si>
    <t>Traditional Bioprocesses &amp; Their Up-scaling</t>
  </si>
  <si>
    <t>17B11WHS731</t>
  </si>
  <si>
    <t>Entrepreneurship Development</t>
  </si>
  <si>
    <t>10B1WPD735</t>
  </si>
  <si>
    <t>Human Resource Management</t>
  </si>
  <si>
    <t>10B1WPD737. </t>
  </si>
  <si>
    <t>Financial planning</t>
  </si>
  <si>
    <t>10B1WC1737</t>
  </si>
  <si>
    <t>Image Processing Techniques</t>
  </si>
  <si>
    <t>4e</t>
  </si>
  <si>
    <t>Bioinstrumentation techniques</t>
  </si>
  <si>
    <t>18B1WPH212</t>
  </si>
  <si>
    <t>Basic Engineering Physics-I</t>
  </si>
  <si>
    <t>18B17GE173</t>
  </si>
  <si>
    <t>Engineering Graphics Lab</t>
  </si>
  <si>
    <t>Basic Mathematics -1</t>
  </si>
  <si>
    <t>Interpersonal Dynamics Values and Ethics</t>
  </si>
  <si>
    <t>18B11MA312</t>
  </si>
  <si>
    <t>Probability &amp; Statistical Techniques</t>
  </si>
  <si>
    <t>18B11HS511</t>
  </si>
  <si>
    <t>Project Management and Entrepreneurship</t>
  </si>
  <si>
    <t>18B11BT511</t>
  </si>
  <si>
    <t>18B11BT512</t>
  </si>
  <si>
    <t>18B11BT513</t>
  </si>
  <si>
    <t>18B17BT571</t>
  </si>
  <si>
    <t>18B17BT572</t>
  </si>
  <si>
    <t>18B17BT573</t>
  </si>
  <si>
    <t>18B1WBT532</t>
  </si>
  <si>
    <t>Comparative &amp; Functional Genomics</t>
  </si>
  <si>
    <t>21B1WBT531</t>
  </si>
  <si>
    <t>Industrial Plant Tissue Culture</t>
  </si>
  <si>
    <t>English and Technical Communication Lab</t>
  </si>
  <si>
    <t>18B11BT411</t>
  </si>
  <si>
    <t>Cell Biology and Culture Technologies</t>
  </si>
  <si>
    <t>18B11BT412</t>
  </si>
  <si>
    <t>18B17BT472</t>
  </si>
  <si>
    <t>18B11BT611</t>
  </si>
  <si>
    <t>18B11BT612</t>
  </si>
  <si>
    <t>18B1WBT632</t>
  </si>
  <si>
    <t>18B1WBT633</t>
  </si>
  <si>
    <t>20B1WBT631</t>
  </si>
  <si>
    <t>18B17BT672</t>
  </si>
  <si>
    <t>18B17BT671</t>
  </si>
  <si>
    <t>Virology</t>
  </si>
  <si>
    <t xml:space="preserve">DE I </t>
  </si>
  <si>
    <t>8a</t>
  </si>
  <si>
    <t>8b</t>
  </si>
  <si>
    <t>18B11BT413</t>
  </si>
  <si>
    <t>Introduction to Bioinformatics Lab</t>
  </si>
  <si>
    <t>18B17BT473</t>
  </si>
  <si>
    <t>Programming for Problem solving II</t>
  </si>
  <si>
    <t xml:space="preserve">Programming for Problem solving II Lab </t>
  </si>
  <si>
    <t>English and Technical Communication</t>
  </si>
  <si>
    <t>18B1WHS831</t>
  </si>
  <si>
    <t>Contemporary India In Globalized Era: Challenges Of Democracy And Development</t>
  </si>
  <si>
    <t>18B11HS411</t>
  </si>
  <si>
    <t>Finance and Accounts</t>
  </si>
  <si>
    <t>18B11BT414</t>
  </si>
  <si>
    <t>Microbiology</t>
  </si>
  <si>
    <t>18B17BT471</t>
  </si>
  <si>
    <t>Cell Biology and Culture Technologies Lab</t>
  </si>
  <si>
    <t>18B17BT474</t>
  </si>
  <si>
    <t>Microbiology Lab</t>
  </si>
  <si>
    <t xml:space="preserve"> Infectious Diseases (DE II)</t>
  </si>
  <si>
    <t xml:space="preserve"> Nano-Biotechnology (DE III)</t>
  </si>
  <si>
    <t>Manufacturing Process and Industrial Products (OE II)</t>
  </si>
  <si>
    <t>18B1WHS641</t>
  </si>
  <si>
    <t>Human rights for Technocrats (OE I)</t>
  </si>
  <si>
    <t>20B1WBI831</t>
  </si>
  <si>
    <t>18B1WBT733</t>
  </si>
  <si>
    <t xml:space="preserve">Industrial Enzymes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</si>
</sst>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2" fontId="3" fillId="0" borderId="1" xfId="0" applyNumberFormat="1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6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left" vertical="center" wrapText="1"/>
    </xf>
    <xf numFmtId="2" fontId="6" fillId="0" borderId="0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4" fillId="0" borderId="0" xfId="0" applyFont="1"/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2" fontId="12" fillId="2" borderId="1" xfId="0" applyNumberFormat="1" applyFont="1" applyFill="1" applyBorder="1"/>
    <xf numFmtId="2" fontId="12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/>
    <xf numFmtId="0" fontId="15" fillId="3" borderId="1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3" xfId="0" applyFont="1" applyBorder="1"/>
    <xf numFmtId="164" fontId="16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3" fillId="0" borderId="1" xfId="0" applyFont="1" applyBorder="1"/>
    <xf numFmtId="0" fontId="17" fillId="0" borderId="1" xfId="0" applyFont="1" applyBorder="1" applyAlignment="1">
      <alignment wrapText="1"/>
    </xf>
    <xf numFmtId="0" fontId="14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/>
    </xf>
    <xf numFmtId="0" fontId="14" fillId="3" borderId="1" xfId="0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/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2" fontId="17" fillId="0" borderId="0" xfId="0" applyNumberFormat="1" applyFont="1" applyBorder="1"/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7" fillId="0" borderId="0" xfId="0" applyFont="1" applyBorder="1"/>
    <xf numFmtId="0" fontId="16" fillId="0" borderId="1" xfId="0" applyFont="1" applyFill="1" applyBorder="1"/>
    <xf numFmtId="0" fontId="17" fillId="0" borderId="1" xfId="0" applyFont="1" applyBorder="1" applyAlignment="1">
      <alignment horizontal="left" vertical="center"/>
    </xf>
    <xf numFmtId="0" fontId="16" fillId="0" borderId="1" xfId="0" applyFont="1" applyBorder="1"/>
    <xf numFmtId="2" fontId="17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2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0" xfId="0" applyFont="1"/>
    <xf numFmtId="2" fontId="13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6" fillId="0" borderId="4" xfId="0" applyFont="1" applyFill="1" applyBorder="1"/>
    <xf numFmtId="0" fontId="16" fillId="0" borderId="4" xfId="0" applyFont="1" applyBorder="1" applyAlignment="1">
      <alignment horizontal="left" vertical="center"/>
    </xf>
    <xf numFmtId="0" fontId="13" fillId="0" borderId="4" xfId="0" applyFont="1" applyFill="1" applyBorder="1"/>
    <xf numFmtId="164" fontId="15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164" fontId="13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wrapText="1"/>
    </xf>
    <xf numFmtId="0" fontId="13" fillId="0" borderId="3" xfId="0" applyFont="1" applyBorder="1" applyAlignment="1">
      <alignment vertical="top"/>
    </xf>
    <xf numFmtId="0" fontId="13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Font="1" applyBorder="1"/>
    <xf numFmtId="0" fontId="1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>
      <alignment horizontal="center"/>
    </xf>
    <xf numFmtId="0" fontId="13" fillId="0" borderId="8" xfId="0" applyFont="1" applyBorder="1" applyAlignment="1">
      <alignment vertical="top"/>
    </xf>
    <xf numFmtId="0" fontId="0" fillId="0" borderId="0" xfId="0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6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wrapText="1"/>
    </xf>
    <xf numFmtId="0" fontId="18" fillId="2" borderId="1" xfId="0" applyFont="1" applyFill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2" fontId="15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0" borderId="4" xfId="0" applyFont="1" applyBorder="1"/>
    <xf numFmtId="0" fontId="14" fillId="3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vertical="top" wrapText="1"/>
    </xf>
    <xf numFmtId="0" fontId="10" fillId="0" borderId="9" xfId="0" applyFont="1" applyBorder="1" applyAlignment="1">
      <alignment wrapText="1"/>
    </xf>
    <xf numFmtId="0" fontId="20" fillId="0" borderId="9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14" fillId="0" borderId="1" xfId="0" applyNumberFormat="1" applyFont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 wrapText="1"/>
    </xf>
    <xf numFmtId="2" fontId="17" fillId="0" borderId="0" xfId="0" applyNumberFormat="1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2" borderId="3" xfId="0" applyFont="1" applyFill="1" applyBorder="1" applyAlignment="1">
      <alignment horizontal="justify" vertical="top" wrapText="1"/>
    </xf>
    <xf numFmtId="0" fontId="13" fillId="2" borderId="3" xfId="0" applyFont="1" applyFill="1" applyBorder="1" applyAlignment="1">
      <alignment horizontal="justify" wrapText="1"/>
    </xf>
    <xf numFmtId="0" fontId="2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2" fontId="21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>
      <alignment wrapText="1"/>
    </xf>
    <xf numFmtId="0" fontId="13" fillId="0" borderId="10" xfId="0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0" fillId="0" borderId="11" xfId="0" applyBorder="1"/>
    <xf numFmtId="0" fontId="22" fillId="0" borderId="1" xfId="0" applyFont="1" applyBorder="1" applyAlignment="1">
      <alignment horizontal="center" wrapText="1"/>
    </xf>
    <xf numFmtId="2" fontId="15" fillId="0" borderId="5" xfId="0" applyNumberFormat="1" applyFont="1" applyBorder="1" applyAlignment="1">
      <alignment horizontal="center"/>
    </xf>
    <xf numFmtId="0" fontId="13" fillId="3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2" fontId="1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S5" sqref="S5"/>
    </sheetView>
  </sheetViews>
  <sheetFormatPr defaultRowHeight="15" x14ac:dyDescent="0.25"/>
  <cols>
    <col min="1" max="1" width="4.140625" customWidth="1"/>
    <col min="2" max="2" width="23.42578125" customWidth="1"/>
    <col min="3" max="11" width="5.85546875" customWidth="1"/>
    <col min="12" max="15" width="7" customWidth="1"/>
    <col min="16" max="16" width="8.140625" customWidth="1"/>
    <col min="17" max="17" width="7.28515625" customWidth="1"/>
  </cols>
  <sheetData>
    <row r="1" spans="1:17" x14ac:dyDescent="0.25">
      <c r="A1" s="161" t="s">
        <v>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 s="4" customFormat="1" ht="18.75" customHeight="1" x14ac:dyDescent="0.25">
      <c r="A2" s="3" t="s">
        <v>43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/>
      <c r="P2" s="3" t="s">
        <v>16</v>
      </c>
      <c r="Q2" s="3" t="s">
        <v>17</v>
      </c>
    </row>
    <row r="3" spans="1:17" s="4" customFormat="1" ht="18.75" customHeight="1" x14ac:dyDescent="0.25">
      <c r="A3" s="3"/>
      <c r="B3" s="7" t="s">
        <v>57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1"/>
    </row>
    <row r="4" spans="1:17" s="4" customFormat="1" ht="18.75" customHeight="1" x14ac:dyDescent="0.25">
      <c r="A4" s="3">
        <v>1</v>
      </c>
      <c r="B4" s="8" t="s">
        <v>31</v>
      </c>
      <c r="C4" s="33">
        <f>'BT-1 '!E12</f>
        <v>16.72</v>
      </c>
      <c r="D4" s="33">
        <f>'BT-1 '!F12</f>
        <v>16.803333333333335</v>
      </c>
      <c r="E4" s="33">
        <f>'BT-1 '!G12</f>
        <v>17.43</v>
      </c>
      <c r="F4" s="33">
        <f>'BT-1 '!H12</f>
        <v>17.23</v>
      </c>
      <c r="G4" s="33">
        <f>'BT-1 '!I12</f>
        <v>11.646666666666667</v>
      </c>
      <c r="H4" s="33">
        <f>'BT-1 '!J12</f>
        <v>10.839523666666667</v>
      </c>
      <c r="I4" s="33">
        <f>'BT-1 '!K12</f>
        <v>9.2628569999999986</v>
      </c>
      <c r="J4" s="33">
        <f>'BT-1 '!L12</f>
        <v>11.083333</v>
      </c>
      <c r="K4" s="33">
        <f>'BT-1 '!M12</f>
        <v>12.430000000000001</v>
      </c>
      <c r="L4" s="33">
        <f>'BT-1 '!N12</f>
        <v>18.536666666666665</v>
      </c>
      <c r="M4" s="33">
        <f>'BT-1 '!O12</f>
        <v>9.1157140000000005</v>
      </c>
      <c r="N4" s="33">
        <f>'BT-1 '!P12</f>
        <v>17.936667</v>
      </c>
      <c r="O4" s="33"/>
      <c r="P4" s="33">
        <f>'BT-1 '!R12</f>
        <v>2</v>
      </c>
      <c r="Q4" s="33">
        <f>'BT-1 '!S12</f>
        <v>7.4</v>
      </c>
    </row>
    <row r="5" spans="1:17" s="4" customFormat="1" ht="18.75" customHeight="1" x14ac:dyDescent="0.25">
      <c r="A5" s="3">
        <v>2</v>
      </c>
      <c r="B5" s="8" t="s">
        <v>32</v>
      </c>
      <c r="C5" s="34">
        <f>'BT-2'!E11</f>
        <v>15.933333333333334</v>
      </c>
      <c r="D5" s="34">
        <f>'BT-2'!F11</f>
        <v>14.533333333333333</v>
      </c>
      <c r="E5" s="34">
        <f>'BT-2'!G11</f>
        <v>14.1</v>
      </c>
      <c r="F5" s="34">
        <f>'BT-2'!H11</f>
        <v>14</v>
      </c>
      <c r="G5" s="34">
        <f>'BT-2'!I11</f>
        <v>11.83</v>
      </c>
      <c r="H5" s="34">
        <f>'BT-2'!J11</f>
        <v>9.9599999999999991</v>
      </c>
      <c r="I5" s="34">
        <f>'BT-2'!K11</f>
        <v>6.3666666666666671</v>
      </c>
      <c r="J5" s="34">
        <f>'BT-2'!L11</f>
        <v>6.5</v>
      </c>
      <c r="K5" s="34">
        <f>'BT-2'!M11</f>
        <v>8.5500000000000007</v>
      </c>
      <c r="L5" s="34">
        <f>'BT-2'!N11</f>
        <v>7.2166666666666668</v>
      </c>
      <c r="M5" s="34">
        <f>'BT-2'!O11</f>
        <v>5.46</v>
      </c>
      <c r="N5" s="34">
        <f>'BT-2'!P11</f>
        <v>13.63</v>
      </c>
      <c r="O5" s="34"/>
      <c r="P5" s="34">
        <f>'BT-2'!R11</f>
        <v>7.87</v>
      </c>
      <c r="Q5" s="34">
        <f>'BT-2'!S11</f>
        <v>7.8699999999999992</v>
      </c>
    </row>
    <row r="6" spans="1:17" s="4" customFormat="1" ht="18.75" customHeight="1" x14ac:dyDescent="0.25">
      <c r="A6" s="3">
        <v>3</v>
      </c>
      <c r="B6" s="8" t="s">
        <v>33</v>
      </c>
      <c r="C6" s="34">
        <f>'BT-3'!E14</f>
        <v>18.80875</v>
      </c>
      <c r="D6" s="34">
        <f>'BT-3'!F14</f>
        <v>20.275000000000002</v>
      </c>
      <c r="E6" s="34">
        <f>'BT-3'!G14</f>
        <v>16.178750000000001</v>
      </c>
      <c r="F6" s="34">
        <f>'BT-3'!H14</f>
        <v>17.138749999999998</v>
      </c>
      <c r="G6" s="34">
        <f>'BT-3'!I14</f>
        <v>17.506250000000001</v>
      </c>
      <c r="H6" s="34">
        <f>'BT-3'!J14</f>
        <v>14.234999999999999</v>
      </c>
      <c r="I6" s="34">
        <f>'BT-3'!K14</f>
        <v>16.467500000000001</v>
      </c>
      <c r="J6" s="34">
        <f>'BT-3'!L14</f>
        <v>16.146250000000002</v>
      </c>
      <c r="K6" s="34">
        <f>'BT-3'!M14</f>
        <v>18.15625</v>
      </c>
      <c r="L6" s="34">
        <f>'BT-3'!N14</f>
        <v>15.52125</v>
      </c>
      <c r="M6" s="34">
        <f>'BT-3'!O14</f>
        <v>14.01125</v>
      </c>
      <c r="N6" s="34">
        <f>'BT-3'!P14</f>
        <v>22.05875</v>
      </c>
      <c r="O6" s="34"/>
      <c r="P6" s="34">
        <f>'BT-3'!R14</f>
        <v>5.3100000000000005</v>
      </c>
      <c r="Q6" s="34">
        <f>'BT-3'!S14</f>
        <v>5.2</v>
      </c>
    </row>
    <row r="7" spans="1:17" s="4" customFormat="1" ht="18.75" customHeight="1" x14ac:dyDescent="0.25">
      <c r="A7" s="3">
        <v>4</v>
      </c>
      <c r="B7" s="8" t="s">
        <v>34</v>
      </c>
      <c r="C7" s="34">
        <f>'BT-4'!E13</f>
        <v>15.07</v>
      </c>
      <c r="D7" s="34">
        <f>'BT-4'!F13</f>
        <v>16.900000000000002</v>
      </c>
      <c r="E7" s="34">
        <f>'BT-4'!G13</f>
        <v>16.869999999999997</v>
      </c>
      <c r="F7" s="34">
        <f>'BT-4'!H13</f>
        <v>17.130000000000003</v>
      </c>
      <c r="G7" s="34">
        <f>'BT-4'!I13</f>
        <v>16.099999999999998</v>
      </c>
      <c r="H7" s="34">
        <f>'BT-4'!J13</f>
        <v>13.13</v>
      </c>
      <c r="I7" s="34">
        <f>'BT-4'!K13</f>
        <v>11.4</v>
      </c>
      <c r="J7" s="34">
        <f>'BT-4'!L13</f>
        <v>12.68</v>
      </c>
      <c r="K7" s="34">
        <f>'BT-4'!M13</f>
        <v>13.62</v>
      </c>
      <c r="L7" s="34">
        <f>'BT-4'!N13</f>
        <v>13.33</v>
      </c>
      <c r="M7" s="34">
        <f>'BT-4'!O13</f>
        <v>12.700000000000001</v>
      </c>
      <c r="N7" s="34">
        <f>'BT-4'!P13</f>
        <v>14.030000000000001</v>
      </c>
      <c r="O7" s="34"/>
      <c r="P7" s="34">
        <f>'BT-4'!R13</f>
        <v>7.34</v>
      </c>
      <c r="Q7" s="34">
        <f>'BT-4'!S13</f>
        <v>7.23</v>
      </c>
    </row>
    <row r="8" spans="1:17" s="4" customFormat="1" ht="18.75" customHeight="1" x14ac:dyDescent="0.25">
      <c r="A8" s="3">
        <v>5</v>
      </c>
      <c r="B8" s="8" t="s">
        <v>35</v>
      </c>
      <c r="C8" s="34">
        <f>'BT-5'!E14</f>
        <v>20.810000000000002</v>
      </c>
      <c r="D8" s="34">
        <f>'BT-5'!F14</f>
        <v>19.476666666666667</v>
      </c>
      <c r="E8" s="34">
        <f>'BT-5'!G14</f>
        <v>19.343333333333334</v>
      </c>
      <c r="F8" s="34">
        <f>'BT-5'!H14</f>
        <v>19.326666666666668</v>
      </c>
      <c r="G8" s="34">
        <f>'BT-5'!I14</f>
        <v>17.559999999999999</v>
      </c>
      <c r="H8" s="34">
        <f>'BT-5'!J14</f>
        <v>15.709999999999999</v>
      </c>
      <c r="I8" s="34">
        <f>'BT-5'!K14</f>
        <v>15.36</v>
      </c>
      <c r="J8" s="34">
        <f>'BT-5'!L14</f>
        <v>14.36</v>
      </c>
      <c r="K8" s="34">
        <f>'BT-5'!M14</f>
        <v>17.183333333333334</v>
      </c>
      <c r="L8" s="34">
        <f>'BT-5'!N14</f>
        <v>14.228333333333333</v>
      </c>
      <c r="M8" s="34">
        <f>'BT-5'!O14</f>
        <v>15.195</v>
      </c>
      <c r="N8" s="34">
        <f>'BT-5'!P14</f>
        <v>18.21</v>
      </c>
      <c r="O8" s="34"/>
      <c r="P8" s="34">
        <f>'BT-5'!R14</f>
        <v>15.309999999999999</v>
      </c>
      <c r="Q8" s="34">
        <f>'BT-5'!S14</f>
        <v>11.633333333333333</v>
      </c>
    </row>
    <row r="9" spans="1:17" s="4" customFormat="1" ht="18.75" customHeight="1" x14ac:dyDescent="0.25">
      <c r="A9" s="3">
        <v>6</v>
      </c>
      <c r="B9" s="8" t="s">
        <v>36</v>
      </c>
      <c r="C9" s="34">
        <f>'BT-6'!E12</f>
        <v>11.9</v>
      </c>
      <c r="D9" s="34">
        <f>'BT-6'!F12</f>
        <v>13.2</v>
      </c>
      <c r="E9" s="34">
        <f>'BT-6'!G12</f>
        <v>13.783333333333333</v>
      </c>
      <c r="F9" s="34">
        <f>'BT-6'!H12</f>
        <v>13.383333333333333</v>
      </c>
      <c r="G9" s="34">
        <f>'BT-6'!I12</f>
        <v>10.899999999999999</v>
      </c>
      <c r="H9" s="34">
        <f>'BT-6'!J12</f>
        <v>13.7</v>
      </c>
      <c r="I9" s="34">
        <f>'BT-6'!K12</f>
        <v>10.933333333333334</v>
      </c>
      <c r="J9" s="34">
        <f>'BT-6'!L12</f>
        <v>12.7</v>
      </c>
      <c r="K9" s="34">
        <f>'BT-6'!M12</f>
        <v>12.85</v>
      </c>
      <c r="L9" s="34">
        <f>'BT-6'!N12</f>
        <v>13.616666666666667</v>
      </c>
      <c r="M9" s="34">
        <f>'BT-6'!O12</f>
        <v>10.213333333333333</v>
      </c>
      <c r="N9" s="34">
        <f>'BT-6'!P12</f>
        <v>14.4</v>
      </c>
      <c r="O9" s="34"/>
      <c r="P9" s="34">
        <f>'BT-6'!R12</f>
        <v>12.9</v>
      </c>
      <c r="Q9" s="34">
        <f>'BT-6'!S12</f>
        <v>14.18</v>
      </c>
    </row>
    <row r="10" spans="1:17" ht="18.75" customHeight="1" x14ac:dyDescent="0.25">
      <c r="A10" s="3">
        <v>7</v>
      </c>
      <c r="B10" s="8" t="s">
        <v>37</v>
      </c>
      <c r="C10" s="34">
        <f>'BT-7'!E21</f>
        <v>5.5</v>
      </c>
      <c r="D10" s="34">
        <f>'BT-7'!F21</f>
        <v>6.7273333333333332</v>
      </c>
      <c r="E10" s="34">
        <f>'BT-7'!G21</f>
        <v>6.6190000000000007</v>
      </c>
      <c r="F10" s="34">
        <f>'BT-7'!H21</f>
        <v>6.33</v>
      </c>
      <c r="G10" s="34">
        <f>'BT-7'!I21</f>
        <v>6.2466666666666661</v>
      </c>
      <c r="H10" s="34">
        <f>'BT-7'!J21</f>
        <v>5.1133333333333333</v>
      </c>
      <c r="I10" s="34">
        <f>'BT-7'!K21</f>
        <v>4.5383333333333331</v>
      </c>
      <c r="J10" s="34">
        <f>'BT-7'!L21</f>
        <v>4.1139999999999999</v>
      </c>
      <c r="K10" s="34">
        <f>'BT-7'!M21</f>
        <v>5.9083333333333332</v>
      </c>
      <c r="L10" s="34">
        <f>'BT-7'!N21</f>
        <v>5.2850000000000001</v>
      </c>
      <c r="M10" s="34">
        <f>'BT-7'!O21</f>
        <v>4.8766666666666669</v>
      </c>
      <c r="N10" s="34">
        <f>'BT-7'!P21</f>
        <v>6.9283333333333328</v>
      </c>
      <c r="O10" s="34"/>
      <c r="P10" s="34">
        <f>'BT-7'!R21</f>
        <v>5.7666666666666657</v>
      </c>
      <c r="Q10" s="34">
        <f>'BT-7'!S21</f>
        <v>4.9333333333333336</v>
      </c>
    </row>
    <row r="11" spans="1:17" ht="18.75" customHeight="1" x14ac:dyDescent="0.25">
      <c r="A11" s="3">
        <v>8</v>
      </c>
      <c r="B11" s="8" t="s">
        <v>38</v>
      </c>
      <c r="C11" s="34">
        <f>'BT-8'!E16</f>
        <v>6.28</v>
      </c>
      <c r="D11" s="34">
        <f>'BT-8'!F16</f>
        <v>8.1700000000000017</v>
      </c>
      <c r="E11" s="34">
        <f>'BT-8'!G16</f>
        <v>9.17</v>
      </c>
      <c r="F11" s="34">
        <f>'BT-8'!H16</f>
        <v>8.4649999999999999</v>
      </c>
      <c r="G11" s="34">
        <f>'BT-8'!I16</f>
        <v>9.3550000000000004</v>
      </c>
      <c r="H11" s="34">
        <f>'BT-8'!J16</f>
        <v>9.64</v>
      </c>
      <c r="I11" s="34">
        <f>'BT-8'!K16</f>
        <v>7.6</v>
      </c>
      <c r="J11" s="34">
        <f>'BT-8'!L16</f>
        <v>9.5150000000000006</v>
      </c>
      <c r="K11" s="34">
        <f>'BT-8'!M16</f>
        <v>9.2899999999999991</v>
      </c>
      <c r="L11" s="34">
        <f>'BT-8'!N16</f>
        <v>8.5749999999999993</v>
      </c>
      <c r="M11" s="34">
        <f>'BT-8'!O16</f>
        <v>6.2649999999999997</v>
      </c>
      <c r="N11" s="34">
        <f>'BT-8'!P16</f>
        <v>10.465</v>
      </c>
      <c r="O11" s="34"/>
      <c r="P11" s="34">
        <f>'BT-8'!R16</f>
        <v>7.5049999999999999</v>
      </c>
      <c r="Q11" s="34">
        <f>'BT-8'!S16</f>
        <v>7.0049999999999999</v>
      </c>
    </row>
    <row r="12" spans="1:17" ht="18.75" customHeight="1" x14ac:dyDescent="0.25">
      <c r="A12" s="1"/>
      <c r="B12" s="2" t="s">
        <v>39</v>
      </c>
      <c r="C12" s="5">
        <f>AVERAGE(C4:C11)</f>
        <v>13.877760416666668</v>
      </c>
      <c r="D12" s="5">
        <f t="shared" ref="D12:N12" si="0">AVERAGE(D4:D11)</f>
        <v>14.510708333333335</v>
      </c>
      <c r="E12" s="5">
        <f t="shared" si="0"/>
        <v>14.186802083333333</v>
      </c>
      <c r="F12" s="5">
        <f t="shared" si="0"/>
        <v>14.125468750000001</v>
      </c>
      <c r="G12" s="5">
        <f t="shared" si="0"/>
        <v>12.643072916666666</v>
      </c>
      <c r="H12" s="5">
        <f t="shared" si="0"/>
        <v>11.540982124999999</v>
      </c>
      <c r="I12" s="5">
        <f t="shared" si="0"/>
        <v>10.241086291666665</v>
      </c>
      <c r="J12" s="5">
        <f t="shared" si="0"/>
        <v>10.887322875000001</v>
      </c>
      <c r="K12" s="5">
        <f t="shared" si="0"/>
        <v>12.248489583333331</v>
      </c>
      <c r="L12" s="5">
        <f t="shared" si="0"/>
        <v>12.038697916666665</v>
      </c>
      <c r="M12" s="5">
        <f t="shared" si="0"/>
        <v>9.7296205000000011</v>
      </c>
      <c r="N12" s="5">
        <f t="shared" si="0"/>
        <v>14.707343791666668</v>
      </c>
      <c r="O12" s="5"/>
      <c r="P12" s="5">
        <f>AVERAGE(P4:P11)</f>
        <v>8.0002083333333331</v>
      </c>
      <c r="Q12" s="5">
        <f>AVERAGE(Q4:Q11)</f>
        <v>8.1814583333333317</v>
      </c>
    </row>
    <row r="13" spans="1:17" ht="30" x14ac:dyDescent="0.25">
      <c r="A13" s="1"/>
      <c r="B13" s="2" t="s">
        <v>40</v>
      </c>
      <c r="C13" s="30" t="s">
        <v>41</v>
      </c>
      <c r="D13" s="30" t="s">
        <v>41</v>
      </c>
      <c r="E13" s="30" t="s">
        <v>41</v>
      </c>
      <c r="F13" s="30" t="s">
        <v>41</v>
      </c>
      <c r="G13" s="30" t="s">
        <v>41</v>
      </c>
      <c r="H13" s="30" t="s">
        <v>41</v>
      </c>
      <c r="I13" s="30" t="s">
        <v>41</v>
      </c>
      <c r="J13" s="30" t="s">
        <v>41</v>
      </c>
      <c r="K13" s="30" t="s">
        <v>41</v>
      </c>
      <c r="L13" s="30" t="s">
        <v>41</v>
      </c>
      <c r="M13" s="30" t="s">
        <v>41</v>
      </c>
      <c r="N13" s="30" t="s">
        <v>41</v>
      </c>
      <c r="O13" s="30"/>
      <c r="P13" s="30" t="s">
        <v>41</v>
      </c>
      <c r="Q13" s="30" t="s">
        <v>41</v>
      </c>
    </row>
    <row r="14" spans="1:17" ht="18.75" customHeight="1" x14ac:dyDescent="0.25">
      <c r="A14" s="1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8.75" customHeight="1" x14ac:dyDescent="0.25">
      <c r="A15" s="1"/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3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3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3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3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3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3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3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3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1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1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1">
    <mergeCell ref="A1:Q1"/>
  </mergeCells>
  <pageMargins left="0.2" right="0.2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H14" sqref="H14"/>
    </sheetView>
  </sheetViews>
  <sheetFormatPr defaultRowHeight="15" x14ac:dyDescent="0.25"/>
  <cols>
    <col min="1" max="1" width="3.140625" style="27" customWidth="1"/>
    <col min="2" max="2" width="4.85546875" customWidth="1"/>
    <col min="3" max="3" width="13.7109375" customWidth="1"/>
    <col min="4" max="4" width="40.5703125" customWidth="1"/>
    <col min="5" max="5" width="6.5703125" bestFit="1" customWidth="1"/>
    <col min="6" max="6" width="7.140625" bestFit="1" customWidth="1"/>
    <col min="7" max="13" width="6.5703125" bestFit="1" customWidth="1"/>
    <col min="14" max="16" width="7.140625" bestFit="1" customWidth="1"/>
  </cols>
  <sheetData>
    <row r="1" spans="1:19" x14ac:dyDescent="0.25">
      <c r="A1" s="161" t="s">
        <v>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4" customFormat="1" x14ac:dyDescent="0.25">
      <c r="A2" s="76" t="s">
        <v>42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74"/>
      <c r="R2" s="64" t="s">
        <v>16</v>
      </c>
      <c r="S2" s="64" t="s">
        <v>17</v>
      </c>
    </row>
    <row r="3" spans="1:19" s="4" customFormat="1" ht="18.75" customHeight="1" x14ac:dyDescent="0.25">
      <c r="A3" s="89"/>
      <c r="B3" s="90"/>
      <c r="C3" s="90"/>
      <c r="D3" s="91" t="s">
        <v>57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74"/>
      <c r="R3" s="111"/>
      <c r="S3" s="111"/>
    </row>
    <row r="4" spans="1:19" s="4" customFormat="1" ht="18.75" customHeight="1" x14ac:dyDescent="0.25">
      <c r="A4" s="106">
        <v>1</v>
      </c>
      <c r="B4" s="106" t="s">
        <v>45</v>
      </c>
      <c r="C4" s="88" t="s">
        <v>97</v>
      </c>
      <c r="D4" s="171" t="s">
        <v>192</v>
      </c>
      <c r="E4" s="80">
        <v>1</v>
      </c>
      <c r="F4" s="80">
        <v>2</v>
      </c>
      <c r="G4" s="80">
        <v>2.6</v>
      </c>
      <c r="H4" s="80">
        <v>2.2999999999999998</v>
      </c>
      <c r="I4" s="80">
        <v>1.6</v>
      </c>
      <c r="J4" s="80">
        <v>1.6</v>
      </c>
      <c r="K4" s="80">
        <v>1.5</v>
      </c>
      <c r="L4" s="80">
        <v>2.8</v>
      </c>
      <c r="M4" s="80">
        <v>2.5</v>
      </c>
      <c r="N4" s="80">
        <v>3</v>
      </c>
      <c r="O4" s="80">
        <v>1</v>
      </c>
      <c r="P4" s="80">
        <v>3</v>
      </c>
      <c r="Q4" s="81"/>
      <c r="R4" s="106"/>
      <c r="S4" s="106"/>
    </row>
    <row r="5" spans="1:19" s="4" customFormat="1" ht="18.75" customHeight="1" x14ac:dyDescent="0.25">
      <c r="A5" s="107">
        <v>2</v>
      </c>
      <c r="B5" s="107" t="s">
        <v>45</v>
      </c>
      <c r="C5" s="88" t="s">
        <v>98</v>
      </c>
      <c r="D5" s="171" t="s">
        <v>171</v>
      </c>
      <c r="E5" s="80">
        <v>0.6</v>
      </c>
      <c r="F5" s="80">
        <v>1.6</v>
      </c>
      <c r="G5" s="80">
        <v>1.8</v>
      </c>
      <c r="H5" s="80">
        <v>2.1</v>
      </c>
      <c r="I5" s="80">
        <v>2.1</v>
      </c>
      <c r="J5" s="80">
        <v>1.6</v>
      </c>
      <c r="K5" s="80">
        <v>1.3</v>
      </c>
      <c r="L5" s="80">
        <v>2.5</v>
      </c>
      <c r="M5" s="80">
        <v>2.5</v>
      </c>
      <c r="N5" s="80">
        <v>3</v>
      </c>
      <c r="O5" s="80">
        <v>1</v>
      </c>
      <c r="P5" s="80">
        <v>3</v>
      </c>
      <c r="R5" s="110">
        <v>0</v>
      </c>
      <c r="S5" s="110">
        <v>0</v>
      </c>
    </row>
    <row r="6" spans="1:19" s="4" customFormat="1" ht="18.75" customHeight="1" x14ac:dyDescent="0.25">
      <c r="A6" s="106">
        <v>3</v>
      </c>
      <c r="B6" s="106" t="s">
        <v>45</v>
      </c>
      <c r="C6" s="88" t="s">
        <v>99</v>
      </c>
      <c r="D6" s="171" t="s">
        <v>152</v>
      </c>
      <c r="E6" s="57">
        <v>3</v>
      </c>
      <c r="F6" s="57">
        <v>2.3333333333333335</v>
      </c>
      <c r="G6" s="57">
        <v>3</v>
      </c>
      <c r="H6" s="57">
        <v>3</v>
      </c>
      <c r="I6" s="154"/>
      <c r="J6" s="154"/>
      <c r="K6" s="154"/>
      <c r="L6" s="154"/>
      <c r="M6" s="154"/>
      <c r="N6" s="57">
        <v>2.6666666666666665</v>
      </c>
      <c r="O6" s="154"/>
      <c r="P6" s="57">
        <v>2.75</v>
      </c>
      <c r="Q6" s="81"/>
      <c r="R6" s="106"/>
      <c r="S6" s="106"/>
    </row>
    <row r="7" spans="1:19" s="4" customFormat="1" ht="18.75" customHeight="1" x14ac:dyDescent="0.25">
      <c r="A7" s="106">
        <v>4</v>
      </c>
      <c r="B7" s="106" t="s">
        <v>45</v>
      </c>
      <c r="C7" s="88" t="s">
        <v>100</v>
      </c>
      <c r="D7" s="172" t="s">
        <v>101</v>
      </c>
      <c r="E7" s="187">
        <v>2.75</v>
      </c>
      <c r="F7" s="187">
        <v>2.75</v>
      </c>
      <c r="G7" s="187">
        <v>2.75</v>
      </c>
      <c r="H7" s="187">
        <v>2.75</v>
      </c>
      <c r="I7" s="187">
        <v>2.6666666666666665</v>
      </c>
      <c r="J7" s="187">
        <v>2.6666666666666665</v>
      </c>
      <c r="K7" s="187">
        <v>2.4</v>
      </c>
      <c r="L7" s="187">
        <v>2.2000000000000002</v>
      </c>
      <c r="M7" s="187">
        <v>2.2000000000000002</v>
      </c>
      <c r="N7" s="187">
        <v>2.6</v>
      </c>
      <c r="O7" s="187">
        <v>2</v>
      </c>
      <c r="P7" s="187">
        <v>2.6</v>
      </c>
      <c r="Q7" s="81"/>
      <c r="R7" s="106"/>
      <c r="S7" s="106"/>
    </row>
    <row r="8" spans="1:19" s="4" customFormat="1" ht="18.75" customHeight="1" x14ac:dyDescent="0.25">
      <c r="A8" s="106">
        <v>5</v>
      </c>
      <c r="B8" s="106" t="s">
        <v>45</v>
      </c>
      <c r="C8" s="88" t="s">
        <v>102</v>
      </c>
      <c r="D8" s="45" t="s">
        <v>155</v>
      </c>
      <c r="E8" s="127">
        <v>2.67</v>
      </c>
      <c r="F8" s="127">
        <v>1.67</v>
      </c>
      <c r="G8" s="127">
        <v>1.5</v>
      </c>
      <c r="H8" s="127">
        <v>1.83</v>
      </c>
      <c r="I8" s="127">
        <v>1.83</v>
      </c>
      <c r="J8" s="127">
        <v>1.83</v>
      </c>
      <c r="K8" s="127">
        <v>1.67</v>
      </c>
      <c r="L8" s="127">
        <v>1</v>
      </c>
      <c r="M8" s="127">
        <v>1.83</v>
      </c>
      <c r="N8" s="127">
        <v>1.67</v>
      </c>
      <c r="O8" s="127">
        <v>1.83</v>
      </c>
      <c r="P8" s="127">
        <v>2.17</v>
      </c>
      <c r="Q8" s="81"/>
      <c r="R8" s="106"/>
      <c r="S8" s="106"/>
    </row>
    <row r="9" spans="1:19" s="4" customFormat="1" ht="18.75" customHeight="1" x14ac:dyDescent="0.25">
      <c r="A9" s="106">
        <v>6</v>
      </c>
      <c r="B9" s="107" t="s">
        <v>45</v>
      </c>
      <c r="C9" s="88" t="s">
        <v>103</v>
      </c>
      <c r="D9" s="171" t="s">
        <v>190</v>
      </c>
      <c r="E9" s="153">
        <v>1.45</v>
      </c>
      <c r="F9" s="153">
        <v>1.45</v>
      </c>
      <c r="G9" s="153">
        <v>1.45</v>
      </c>
      <c r="H9" s="153">
        <v>1.45</v>
      </c>
      <c r="I9" s="153">
        <v>1.45</v>
      </c>
      <c r="J9" s="153">
        <v>1.142857</v>
      </c>
      <c r="K9" s="153">
        <v>1.142857</v>
      </c>
      <c r="L9" s="153">
        <v>1.3333330000000001</v>
      </c>
      <c r="M9" s="153">
        <v>1.4</v>
      </c>
      <c r="N9" s="153">
        <v>0.75</v>
      </c>
      <c r="O9" s="153">
        <v>1.285714</v>
      </c>
      <c r="P9" s="153">
        <v>1.1666669999999999</v>
      </c>
      <c r="Q9" s="81"/>
      <c r="R9" s="106"/>
      <c r="S9" s="106">
        <v>2</v>
      </c>
    </row>
    <row r="10" spans="1:19" ht="18.75" customHeight="1" x14ac:dyDescent="0.25">
      <c r="A10" s="106">
        <v>7</v>
      </c>
      <c r="B10" s="107" t="s">
        <v>45</v>
      </c>
      <c r="C10" s="88" t="s">
        <v>104</v>
      </c>
      <c r="D10" s="171" t="s">
        <v>191</v>
      </c>
      <c r="E10" s="137">
        <v>2.25</v>
      </c>
      <c r="F10" s="137">
        <v>2.25</v>
      </c>
      <c r="G10" s="137">
        <v>2.33</v>
      </c>
      <c r="H10" s="137">
        <v>2</v>
      </c>
      <c r="I10" s="137"/>
      <c r="J10" s="137"/>
      <c r="K10" s="137"/>
      <c r="L10" s="137"/>
      <c r="M10" s="137"/>
      <c r="N10" s="137">
        <v>2.25</v>
      </c>
      <c r="O10" s="137"/>
      <c r="P10" s="137">
        <v>2.25</v>
      </c>
      <c r="Q10" s="82"/>
      <c r="R10" s="107"/>
      <c r="S10" s="106">
        <v>2.4</v>
      </c>
    </row>
    <row r="11" spans="1:19" ht="18.75" customHeight="1" x14ac:dyDescent="0.25">
      <c r="A11" s="106">
        <v>8</v>
      </c>
      <c r="B11" s="108" t="s">
        <v>45</v>
      </c>
      <c r="C11" s="113" t="s">
        <v>153</v>
      </c>
      <c r="D11" s="45" t="s">
        <v>154</v>
      </c>
      <c r="E11" s="80">
        <v>3</v>
      </c>
      <c r="F11" s="80">
        <v>2.75</v>
      </c>
      <c r="G11" s="80">
        <v>2</v>
      </c>
      <c r="H11" s="80">
        <v>1.8</v>
      </c>
      <c r="I11" s="80">
        <v>2</v>
      </c>
      <c r="J11" s="80">
        <v>2</v>
      </c>
      <c r="K11" s="80">
        <v>1.25</v>
      </c>
      <c r="L11" s="80">
        <v>1.25</v>
      </c>
      <c r="M11" s="80">
        <v>2</v>
      </c>
      <c r="N11" s="80">
        <v>2.6</v>
      </c>
      <c r="O11" s="80">
        <v>2</v>
      </c>
      <c r="P11" s="80">
        <v>1</v>
      </c>
      <c r="R11" s="114">
        <v>2</v>
      </c>
      <c r="S11" s="114">
        <v>3</v>
      </c>
    </row>
    <row r="12" spans="1:19" ht="18.75" customHeight="1" x14ac:dyDescent="0.25">
      <c r="A12" s="84"/>
      <c r="B12" s="112"/>
      <c r="C12" s="112"/>
      <c r="D12" s="78" t="s">
        <v>29</v>
      </c>
      <c r="E12" s="83">
        <f>SUM(E4:E11)</f>
        <v>16.72</v>
      </c>
      <c r="F12" s="83">
        <f>SUM(F4:F11)</f>
        <v>16.803333333333335</v>
      </c>
      <c r="G12" s="83">
        <f>SUM(G4:G11)</f>
        <v>17.43</v>
      </c>
      <c r="H12" s="83">
        <f>SUM(H4:H11)</f>
        <v>17.23</v>
      </c>
      <c r="I12" s="83">
        <f>SUM(I4:I11)</f>
        <v>11.646666666666667</v>
      </c>
      <c r="J12" s="83">
        <f>SUM(J4:J11)</f>
        <v>10.839523666666667</v>
      </c>
      <c r="K12" s="83">
        <f>SUM(K4:K11)</f>
        <v>9.2628569999999986</v>
      </c>
      <c r="L12" s="83">
        <f>SUM(L4:L11)</f>
        <v>11.083333</v>
      </c>
      <c r="M12" s="83">
        <f>SUM(M4:M11)</f>
        <v>12.430000000000001</v>
      </c>
      <c r="N12" s="83">
        <f>SUM(N4:N11)</f>
        <v>18.536666666666665</v>
      </c>
      <c r="O12" s="83">
        <f>SUM(O4:O11)</f>
        <v>9.1157140000000005</v>
      </c>
      <c r="P12" s="83">
        <f>SUM(P4:P11)</f>
        <v>17.936667</v>
      </c>
      <c r="Q12" s="70"/>
      <c r="R12" s="83">
        <f>SUM(R4:R11)</f>
        <v>2</v>
      </c>
      <c r="S12" s="83">
        <f>SUM(S4:S11)</f>
        <v>7.4</v>
      </c>
    </row>
    <row r="13" spans="1:19" ht="18.75" customHeight="1" x14ac:dyDescent="0.25">
      <c r="A13" s="84"/>
      <c r="B13" s="112"/>
      <c r="C13" s="112"/>
      <c r="D13" s="78" t="s">
        <v>30</v>
      </c>
      <c r="E13" s="73" t="s">
        <v>41</v>
      </c>
      <c r="F13" s="73" t="s">
        <v>41</v>
      </c>
      <c r="G13" s="73" t="s">
        <v>41</v>
      </c>
      <c r="H13" s="73" t="s">
        <v>41</v>
      </c>
      <c r="I13" s="73" t="s">
        <v>41</v>
      </c>
      <c r="J13" s="73" t="s">
        <v>41</v>
      </c>
      <c r="K13" s="73" t="s">
        <v>41</v>
      </c>
      <c r="L13" s="73" t="s">
        <v>41</v>
      </c>
      <c r="M13" s="73" t="s">
        <v>41</v>
      </c>
      <c r="N13" s="73" t="s">
        <v>41</v>
      </c>
      <c r="O13" s="73" t="s">
        <v>41</v>
      </c>
      <c r="P13" s="73" t="s">
        <v>41</v>
      </c>
      <c r="Q13" s="70"/>
      <c r="R13" s="109" t="s">
        <v>41</v>
      </c>
      <c r="S13" s="109" t="s">
        <v>41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D18" sqref="D18"/>
    </sheetView>
  </sheetViews>
  <sheetFormatPr defaultRowHeight="15" x14ac:dyDescent="0.25"/>
  <cols>
    <col min="1" max="1" width="3.140625" customWidth="1"/>
    <col min="2" max="2" width="4.85546875" customWidth="1"/>
    <col min="3" max="3" width="13.7109375" customWidth="1"/>
    <col min="4" max="4" width="35.7109375" customWidth="1"/>
    <col min="5" max="9" width="6.140625" bestFit="1" customWidth="1"/>
    <col min="10" max="12" width="5.7109375" customWidth="1"/>
    <col min="13" max="13" width="6.140625" bestFit="1" customWidth="1"/>
    <col min="14" max="16" width="7" bestFit="1" customWidth="1"/>
  </cols>
  <sheetData>
    <row r="1" spans="1:19" x14ac:dyDescent="0.25">
      <c r="A1" s="161" t="s">
        <v>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9" s="4" customFormat="1" x14ac:dyDescent="0.25">
      <c r="A2" s="64" t="s">
        <v>42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74"/>
      <c r="R2" s="76" t="s">
        <v>16</v>
      </c>
      <c r="S2" s="76" t="s">
        <v>17</v>
      </c>
    </row>
    <row r="3" spans="1:19" s="4" customFormat="1" ht="18.75" customHeight="1" x14ac:dyDescent="0.25">
      <c r="A3" s="64"/>
      <c r="B3" s="64"/>
      <c r="C3" s="64"/>
      <c r="D3" s="91" t="s">
        <v>57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74"/>
      <c r="R3" s="40"/>
      <c r="S3" s="40"/>
    </row>
    <row r="4" spans="1:19" s="4" customFormat="1" ht="18.75" customHeight="1" x14ac:dyDescent="0.25">
      <c r="A4" s="36">
        <v>1</v>
      </c>
      <c r="B4" s="36" t="s">
        <v>73</v>
      </c>
      <c r="C4" s="50" t="s">
        <v>110</v>
      </c>
      <c r="D4" s="50" t="s">
        <v>111</v>
      </c>
      <c r="E4" s="173">
        <v>3</v>
      </c>
      <c r="F4" s="173">
        <v>2.17</v>
      </c>
      <c r="G4" s="173">
        <v>1.67</v>
      </c>
      <c r="H4" s="173">
        <v>2</v>
      </c>
      <c r="I4" s="173">
        <v>1.83</v>
      </c>
      <c r="J4" s="173">
        <v>0.5</v>
      </c>
      <c r="K4" s="173">
        <v>1</v>
      </c>
      <c r="L4" s="173">
        <v>0</v>
      </c>
      <c r="M4" s="173">
        <v>0.17</v>
      </c>
      <c r="N4" s="173">
        <v>0</v>
      </c>
      <c r="O4" s="173">
        <v>0.33</v>
      </c>
      <c r="P4" s="173">
        <v>0.83</v>
      </c>
      <c r="Q4" s="81"/>
      <c r="R4" s="36"/>
      <c r="S4" s="36"/>
    </row>
    <row r="5" spans="1:19" s="4" customFormat="1" ht="18.75" customHeight="1" x14ac:dyDescent="0.25">
      <c r="A5" s="36">
        <v>2</v>
      </c>
      <c r="B5" s="36" t="s">
        <v>73</v>
      </c>
      <c r="C5" s="129" t="s">
        <v>151</v>
      </c>
      <c r="D5" s="129" t="s">
        <v>150</v>
      </c>
      <c r="E5" s="57">
        <v>2.8333333333333335</v>
      </c>
      <c r="F5" s="57">
        <v>2.8333333333333335</v>
      </c>
      <c r="G5" s="57">
        <v>3</v>
      </c>
      <c r="H5" s="57">
        <v>3</v>
      </c>
      <c r="I5" s="57">
        <v>2.5</v>
      </c>
      <c r="J5" s="57">
        <v>2</v>
      </c>
      <c r="K5" s="57">
        <v>1.1666666666666667</v>
      </c>
      <c r="L5" s="154"/>
      <c r="M5" s="57">
        <v>3</v>
      </c>
      <c r="N5" s="57">
        <v>1.6666666666666667</v>
      </c>
      <c r="O5" s="154"/>
      <c r="P5" s="57">
        <v>3</v>
      </c>
      <c r="Q5" s="82"/>
      <c r="R5" s="38"/>
      <c r="S5" s="38"/>
    </row>
    <row r="6" spans="1:19" s="4" customFormat="1" ht="18.75" customHeight="1" x14ac:dyDescent="0.25">
      <c r="A6" s="36">
        <v>3</v>
      </c>
      <c r="B6" s="36" t="s">
        <v>73</v>
      </c>
      <c r="C6" s="52" t="s">
        <v>112</v>
      </c>
      <c r="D6" s="50" t="s">
        <v>113</v>
      </c>
      <c r="E6" s="122">
        <v>1.5</v>
      </c>
      <c r="F6" s="122">
        <v>1.5</v>
      </c>
      <c r="G6" s="122">
        <v>1.8</v>
      </c>
      <c r="H6" s="122">
        <v>1.2</v>
      </c>
      <c r="I6" s="122">
        <v>1.3</v>
      </c>
      <c r="J6" s="122">
        <v>1.3</v>
      </c>
      <c r="K6" s="122">
        <v>1.2</v>
      </c>
      <c r="L6" s="122">
        <v>1</v>
      </c>
      <c r="M6" s="122">
        <v>1.3</v>
      </c>
      <c r="N6" s="122">
        <v>1.7</v>
      </c>
      <c r="O6" s="122">
        <v>1.2</v>
      </c>
      <c r="P6" s="122">
        <v>1.2</v>
      </c>
      <c r="Q6" s="81"/>
      <c r="R6" s="36"/>
      <c r="S6" s="36"/>
    </row>
    <row r="7" spans="1:19" s="4" customFormat="1" ht="18.75" customHeight="1" thickBot="1" x14ac:dyDescent="0.3">
      <c r="A7" s="36">
        <v>4</v>
      </c>
      <c r="B7" s="36" t="s">
        <v>73</v>
      </c>
      <c r="C7" s="53" t="s">
        <v>114</v>
      </c>
      <c r="D7" s="85" t="s">
        <v>115</v>
      </c>
      <c r="E7" s="174"/>
      <c r="F7" s="174"/>
      <c r="G7" s="174"/>
      <c r="H7" s="174"/>
      <c r="I7" s="126"/>
      <c r="J7" s="174"/>
      <c r="K7" s="174"/>
      <c r="L7" s="174"/>
      <c r="M7" s="174"/>
      <c r="N7" s="174"/>
      <c r="O7" s="174"/>
      <c r="P7" s="174"/>
      <c r="Q7" s="81"/>
      <c r="R7" s="43"/>
      <c r="S7" s="43"/>
    </row>
    <row r="8" spans="1:19" s="4" customFormat="1" ht="18.75" customHeight="1" thickBot="1" x14ac:dyDescent="0.3">
      <c r="A8" s="36">
        <v>5</v>
      </c>
      <c r="B8" s="36" t="s">
        <v>73</v>
      </c>
      <c r="C8" s="50" t="s">
        <v>116</v>
      </c>
      <c r="D8" s="45" t="s">
        <v>117</v>
      </c>
      <c r="E8" s="137">
        <v>3</v>
      </c>
      <c r="F8" s="137">
        <v>2.6</v>
      </c>
      <c r="G8" s="137">
        <v>2.2000000000000002</v>
      </c>
      <c r="H8" s="137">
        <v>2.5</v>
      </c>
      <c r="I8" s="137">
        <v>2.2000000000000002</v>
      </c>
      <c r="J8" s="137">
        <v>3</v>
      </c>
      <c r="K8" s="137">
        <v>1</v>
      </c>
      <c r="L8" s="137">
        <v>3</v>
      </c>
      <c r="M8" s="137">
        <v>1</v>
      </c>
      <c r="N8" s="137">
        <v>1</v>
      </c>
      <c r="O8" s="137">
        <v>1.6</v>
      </c>
      <c r="P8" s="137">
        <v>3</v>
      </c>
      <c r="Q8" s="103"/>
      <c r="R8" s="37">
        <v>2.2000000000000002</v>
      </c>
      <c r="S8" s="37">
        <v>2.8</v>
      </c>
    </row>
    <row r="9" spans="1:19" s="4" customFormat="1" ht="18.75" customHeight="1" thickBot="1" x14ac:dyDescent="0.3">
      <c r="A9" s="36">
        <v>6</v>
      </c>
      <c r="B9" s="36" t="s">
        <v>73</v>
      </c>
      <c r="C9" s="52" t="s">
        <v>118</v>
      </c>
      <c r="D9" s="45" t="s">
        <v>119</v>
      </c>
      <c r="E9" s="137">
        <v>3</v>
      </c>
      <c r="F9" s="137">
        <v>2.83</v>
      </c>
      <c r="G9" s="137">
        <v>2.83</v>
      </c>
      <c r="H9" s="137">
        <v>2.5</v>
      </c>
      <c r="I9" s="137">
        <v>2</v>
      </c>
      <c r="J9" s="137">
        <v>1.83</v>
      </c>
      <c r="K9" s="137">
        <v>1</v>
      </c>
      <c r="L9" s="137">
        <v>1.17</v>
      </c>
      <c r="M9" s="137">
        <v>1.33</v>
      </c>
      <c r="N9" s="137">
        <v>1.17</v>
      </c>
      <c r="O9" s="137">
        <v>1.33</v>
      </c>
      <c r="P9" s="137">
        <v>3</v>
      </c>
      <c r="Q9" s="103"/>
      <c r="R9" s="87">
        <v>2.67</v>
      </c>
      <c r="S9" s="87">
        <v>2.67</v>
      </c>
    </row>
    <row r="10" spans="1:19" ht="18.75" customHeight="1" x14ac:dyDescent="0.25">
      <c r="A10" s="36">
        <v>7</v>
      </c>
      <c r="B10" s="36" t="s">
        <v>73</v>
      </c>
      <c r="C10" s="52" t="s">
        <v>120</v>
      </c>
      <c r="D10" s="45" t="s">
        <v>121</v>
      </c>
      <c r="E10" s="80">
        <v>2.6</v>
      </c>
      <c r="F10" s="80">
        <v>2.6</v>
      </c>
      <c r="G10" s="80">
        <v>2.6</v>
      </c>
      <c r="H10" s="80">
        <v>2.8</v>
      </c>
      <c r="I10" s="80">
        <v>2</v>
      </c>
      <c r="J10" s="80">
        <v>1.33</v>
      </c>
      <c r="K10" s="80">
        <v>1</v>
      </c>
      <c r="L10" s="80">
        <v>1.33</v>
      </c>
      <c r="M10" s="80">
        <v>1.75</v>
      </c>
      <c r="N10" s="80">
        <v>1.68</v>
      </c>
      <c r="O10" s="80">
        <v>1</v>
      </c>
      <c r="P10" s="80">
        <v>2.6</v>
      </c>
      <c r="R10" s="80">
        <v>3</v>
      </c>
      <c r="S10" s="80">
        <v>2.4</v>
      </c>
    </row>
    <row r="11" spans="1:19" ht="18.75" customHeight="1" x14ac:dyDescent="0.25">
      <c r="A11" s="66"/>
      <c r="B11" s="49"/>
      <c r="C11" s="49"/>
      <c r="D11" s="86" t="s">
        <v>29</v>
      </c>
      <c r="E11" s="83">
        <f>SUM(E4:E10)</f>
        <v>15.933333333333334</v>
      </c>
      <c r="F11" s="83">
        <f>SUM(F4:F10)</f>
        <v>14.533333333333333</v>
      </c>
      <c r="G11" s="83">
        <f>SUM(G4:G10)</f>
        <v>14.1</v>
      </c>
      <c r="H11" s="83">
        <f>SUM(H4:H10)</f>
        <v>14</v>
      </c>
      <c r="I11" s="83">
        <f>SUM(I4:I10)</f>
        <v>11.83</v>
      </c>
      <c r="J11" s="83">
        <f>SUM(J4:J10)</f>
        <v>9.9599999999999991</v>
      </c>
      <c r="K11" s="83">
        <f>SUM(K4:K10)</f>
        <v>6.3666666666666671</v>
      </c>
      <c r="L11" s="83">
        <f>SUM(L4:L10)</f>
        <v>6.5</v>
      </c>
      <c r="M11" s="83">
        <f>SUM(M4:M10)</f>
        <v>8.5500000000000007</v>
      </c>
      <c r="N11" s="83">
        <f>SUM(N4:N10)</f>
        <v>7.2166666666666668</v>
      </c>
      <c r="O11" s="83">
        <f>SUM(O4:O10)</f>
        <v>5.46</v>
      </c>
      <c r="P11" s="83">
        <f>SUM(P4:P10)</f>
        <v>13.63</v>
      </c>
      <c r="Q11" s="41"/>
      <c r="R11" s="83">
        <f>SUM(R4:R10)</f>
        <v>7.87</v>
      </c>
      <c r="S11" s="83">
        <f>SUM(S4:S10)</f>
        <v>7.8699999999999992</v>
      </c>
    </row>
    <row r="12" spans="1:19" ht="18.75" customHeight="1" x14ac:dyDescent="0.25">
      <c r="A12" s="66"/>
      <c r="B12" s="49"/>
      <c r="C12" s="49"/>
      <c r="D12" s="86" t="s">
        <v>30</v>
      </c>
      <c r="E12" s="73" t="s">
        <v>41</v>
      </c>
      <c r="F12" s="73" t="s">
        <v>41</v>
      </c>
      <c r="G12" s="73" t="s">
        <v>41</v>
      </c>
      <c r="H12" s="73" t="s">
        <v>41</v>
      </c>
      <c r="I12" s="73" t="s">
        <v>41</v>
      </c>
      <c r="J12" s="73" t="s">
        <v>41</v>
      </c>
      <c r="K12" s="73" t="s">
        <v>41</v>
      </c>
      <c r="L12" s="73" t="s">
        <v>41</v>
      </c>
      <c r="M12" s="73" t="s">
        <v>41</v>
      </c>
      <c r="N12" s="73" t="s">
        <v>41</v>
      </c>
      <c r="O12" s="73" t="s">
        <v>41</v>
      </c>
      <c r="P12" s="73" t="s">
        <v>41</v>
      </c>
      <c r="Q12" s="41"/>
      <c r="R12" s="73" t="s">
        <v>41</v>
      </c>
      <c r="S12" s="73" t="s">
        <v>41</v>
      </c>
    </row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C17" sqref="C17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</cols>
  <sheetData>
    <row r="1" spans="1:19" x14ac:dyDescent="0.25">
      <c r="A1" s="163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9" s="4" customFormat="1" ht="18.75" customHeight="1" x14ac:dyDescent="0.25">
      <c r="A2" s="64" t="s">
        <v>42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64"/>
      <c r="R2" s="64" t="s">
        <v>16</v>
      </c>
      <c r="S2" s="64" t="s">
        <v>17</v>
      </c>
    </row>
    <row r="3" spans="1:19" ht="18.75" customHeight="1" x14ac:dyDescent="0.25">
      <c r="A3" s="66"/>
      <c r="B3" s="49"/>
      <c r="C3" s="49"/>
      <c r="D3" s="51" t="s">
        <v>57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50"/>
      <c r="R3" s="50"/>
      <c r="S3" s="50"/>
    </row>
    <row r="4" spans="1:19" ht="18.75" customHeight="1" x14ac:dyDescent="0.25">
      <c r="A4" s="36">
        <v>1</v>
      </c>
      <c r="B4" s="24" t="s">
        <v>46</v>
      </c>
      <c r="C4" s="55" t="s">
        <v>124</v>
      </c>
      <c r="D4" s="176" t="s">
        <v>156</v>
      </c>
      <c r="E4" s="181">
        <v>0.4</v>
      </c>
      <c r="F4" s="181">
        <v>1.8</v>
      </c>
      <c r="G4" s="181">
        <v>1.4</v>
      </c>
      <c r="H4" s="181">
        <v>2.8</v>
      </c>
      <c r="I4" s="181">
        <v>1</v>
      </c>
      <c r="J4" s="181">
        <v>2.6</v>
      </c>
      <c r="K4" s="181">
        <v>2.4</v>
      </c>
      <c r="L4" s="181">
        <v>3</v>
      </c>
      <c r="M4" s="181">
        <v>3</v>
      </c>
      <c r="N4" s="181">
        <v>2.4</v>
      </c>
      <c r="O4" s="181">
        <v>0</v>
      </c>
      <c r="P4" s="181">
        <v>3</v>
      </c>
      <c r="Q4" s="180"/>
      <c r="R4" s="93"/>
      <c r="S4" s="93"/>
    </row>
    <row r="5" spans="1:19" ht="18.75" customHeight="1" thickBot="1" x14ac:dyDescent="0.3">
      <c r="A5" s="36">
        <v>2</v>
      </c>
      <c r="B5" s="24" t="s">
        <v>46</v>
      </c>
      <c r="C5" s="119" t="s">
        <v>157</v>
      </c>
      <c r="D5" s="177" t="s">
        <v>158</v>
      </c>
      <c r="E5" s="173">
        <v>2.33</v>
      </c>
      <c r="F5" s="173">
        <v>2</v>
      </c>
      <c r="G5" s="173">
        <v>1.67</v>
      </c>
      <c r="H5" s="173">
        <v>1.67</v>
      </c>
      <c r="I5" s="173">
        <v>2</v>
      </c>
      <c r="J5" s="173">
        <v>2</v>
      </c>
      <c r="K5" s="173">
        <v>1.5</v>
      </c>
      <c r="L5" s="173">
        <v>1</v>
      </c>
      <c r="M5" s="173">
        <v>2</v>
      </c>
      <c r="N5" s="173">
        <v>0.33</v>
      </c>
      <c r="O5" s="173">
        <v>1.67</v>
      </c>
      <c r="P5" s="173">
        <v>2.5</v>
      </c>
      <c r="Q5" s="180"/>
      <c r="R5" s="105"/>
      <c r="S5" s="105"/>
    </row>
    <row r="6" spans="1:19" ht="18.75" customHeight="1" x14ac:dyDescent="0.25">
      <c r="A6" s="38">
        <v>3</v>
      </c>
      <c r="B6" s="24" t="s">
        <v>46</v>
      </c>
      <c r="C6" s="25" t="s">
        <v>125</v>
      </c>
      <c r="D6" s="104" t="s">
        <v>126</v>
      </c>
      <c r="E6" s="126">
        <v>3</v>
      </c>
      <c r="F6" s="126">
        <v>3</v>
      </c>
      <c r="G6" s="126">
        <v>2.4</v>
      </c>
      <c r="H6" s="126">
        <v>2.6</v>
      </c>
      <c r="I6" s="136">
        <v>2.6</v>
      </c>
      <c r="J6" s="123">
        <v>2</v>
      </c>
      <c r="K6" s="123">
        <v>2</v>
      </c>
      <c r="L6" s="123">
        <v>2</v>
      </c>
      <c r="M6" s="123">
        <v>2.8</v>
      </c>
      <c r="N6" s="123">
        <v>1.6</v>
      </c>
      <c r="O6" s="123">
        <v>2</v>
      </c>
      <c r="P6" s="123">
        <v>2.5</v>
      </c>
      <c r="R6" s="116">
        <v>2.6</v>
      </c>
      <c r="S6" s="116">
        <v>2.2000000000000002</v>
      </c>
    </row>
    <row r="7" spans="1:19" ht="18.75" customHeight="1" x14ac:dyDescent="0.25">
      <c r="A7" s="38">
        <v>4</v>
      </c>
      <c r="B7" s="24" t="s">
        <v>46</v>
      </c>
      <c r="C7" s="28" t="s">
        <v>127</v>
      </c>
      <c r="D7" s="104" t="s">
        <v>128</v>
      </c>
      <c r="E7" s="117">
        <v>3</v>
      </c>
      <c r="F7" s="117">
        <v>3</v>
      </c>
      <c r="G7" s="117">
        <v>1</v>
      </c>
      <c r="H7" s="117">
        <v>1.6</v>
      </c>
      <c r="I7" s="117">
        <v>2.4</v>
      </c>
      <c r="J7" s="117">
        <v>1.2</v>
      </c>
      <c r="K7" s="117">
        <v>3</v>
      </c>
      <c r="L7" s="117">
        <v>2</v>
      </c>
      <c r="M7" s="117">
        <v>2.4</v>
      </c>
      <c r="N7" s="117">
        <v>2</v>
      </c>
      <c r="O7" s="117">
        <v>2.2000000000000002</v>
      </c>
      <c r="P7" s="117">
        <v>3</v>
      </c>
      <c r="R7" s="118">
        <v>2.71</v>
      </c>
      <c r="S7" s="118">
        <v>3</v>
      </c>
    </row>
    <row r="8" spans="1:19" ht="18.75" customHeight="1" x14ac:dyDescent="0.25">
      <c r="A8" s="36">
        <v>5</v>
      </c>
      <c r="B8" s="24" t="s">
        <v>46</v>
      </c>
      <c r="C8" s="25" t="s">
        <v>129</v>
      </c>
      <c r="D8" s="178" t="s">
        <v>130</v>
      </c>
      <c r="E8" s="125">
        <v>1.3</v>
      </c>
      <c r="F8" s="125">
        <v>1.6</v>
      </c>
      <c r="G8" s="125">
        <v>1.1000000000000001</v>
      </c>
      <c r="H8" s="125">
        <v>0.66</v>
      </c>
      <c r="I8" s="125">
        <v>1.6</v>
      </c>
      <c r="J8" s="125">
        <v>0.16</v>
      </c>
      <c r="K8" s="125">
        <v>1.1000000000000001</v>
      </c>
      <c r="L8" s="125">
        <v>1.6</v>
      </c>
      <c r="M8" s="125">
        <v>0.66</v>
      </c>
      <c r="N8" s="125">
        <v>1.6</v>
      </c>
      <c r="O8" s="125">
        <v>0.33</v>
      </c>
      <c r="P8" s="125">
        <v>0.33</v>
      </c>
      <c r="Q8" s="180"/>
      <c r="R8" s="47"/>
      <c r="S8" s="47"/>
    </row>
    <row r="9" spans="1:19" ht="27" customHeight="1" x14ac:dyDescent="0.25">
      <c r="A9" s="38">
        <v>6</v>
      </c>
      <c r="B9" s="26" t="s">
        <v>46</v>
      </c>
      <c r="C9" s="29" t="s">
        <v>131</v>
      </c>
      <c r="D9" s="179" t="s">
        <v>132</v>
      </c>
      <c r="E9" s="125">
        <v>0.8</v>
      </c>
      <c r="F9" s="125">
        <v>0.8</v>
      </c>
      <c r="G9" s="125">
        <v>0.5</v>
      </c>
      <c r="H9" s="125">
        <v>0.66</v>
      </c>
      <c r="I9" s="125">
        <v>1</v>
      </c>
      <c r="J9" s="125">
        <v>0.16</v>
      </c>
      <c r="K9" s="125">
        <v>0.66</v>
      </c>
      <c r="L9" s="125">
        <v>1</v>
      </c>
      <c r="M9" s="125">
        <v>0.66</v>
      </c>
      <c r="N9" s="125">
        <v>0.8</v>
      </c>
      <c r="O9" s="125">
        <v>0.66</v>
      </c>
      <c r="P9" s="125">
        <v>0.5</v>
      </c>
      <c r="Q9" s="180"/>
      <c r="R9" s="38"/>
      <c r="S9" s="38"/>
    </row>
    <row r="10" spans="1:19" ht="18.75" customHeight="1" x14ac:dyDescent="0.25">
      <c r="A10" s="36">
        <v>7</v>
      </c>
      <c r="B10" s="24" t="s">
        <v>46</v>
      </c>
      <c r="C10" s="25" t="s">
        <v>133</v>
      </c>
      <c r="D10" s="104" t="s">
        <v>47</v>
      </c>
      <c r="E10" s="126">
        <v>2.2000000000000002</v>
      </c>
      <c r="F10" s="126">
        <v>1.8</v>
      </c>
      <c r="G10" s="126">
        <v>2</v>
      </c>
      <c r="H10" s="126">
        <v>1.6</v>
      </c>
      <c r="I10" s="126">
        <v>1.25</v>
      </c>
      <c r="J10" s="126">
        <v>1.8</v>
      </c>
      <c r="K10" s="126">
        <v>1.6</v>
      </c>
      <c r="L10" s="126">
        <v>1.33</v>
      </c>
      <c r="M10" s="126">
        <v>1.33</v>
      </c>
      <c r="N10" s="126">
        <v>1.6</v>
      </c>
      <c r="O10" s="126">
        <v>1.75</v>
      </c>
      <c r="P10" s="126">
        <v>2.6</v>
      </c>
      <c r="Q10" s="180"/>
      <c r="R10" s="36"/>
      <c r="S10" s="36"/>
    </row>
    <row r="11" spans="1:19" ht="18.75" customHeight="1" x14ac:dyDescent="0.25">
      <c r="A11" s="36">
        <v>8</v>
      </c>
      <c r="B11" s="24" t="s">
        <v>46</v>
      </c>
      <c r="C11" s="29" t="s">
        <v>134</v>
      </c>
      <c r="D11" s="104" t="s">
        <v>48</v>
      </c>
      <c r="E11" s="117">
        <v>2</v>
      </c>
      <c r="F11" s="117">
        <v>1.8</v>
      </c>
      <c r="G11" s="117">
        <v>2</v>
      </c>
      <c r="H11" s="117">
        <v>1.6</v>
      </c>
      <c r="I11" s="117">
        <v>1.4</v>
      </c>
      <c r="J11" s="117">
        <v>1.4</v>
      </c>
      <c r="K11" s="117">
        <v>1.4</v>
      </c>
      <c r="L11" s="117">
        <v>1</v>
      </c>
      <c r="M11" s="117">
        <v>0.8</v>
      </c>
      <c r="N11" s="117">
        <v>1.6</v>
      </c>
      <c r="O11" s="117">
        <v>1.8</v>
      </c>
      <c r="P11" s="117">
        <v>2.6</v>
      </c>
      <c r="Q11" s="180"/>
      <c r="R11" s="42"/>
      <c r="S11" s="42"/>
    </row>
    <row r="12" spans="1:19" ht="18.75" customHeight="1" x14ac:dyDescent="0.25">
      <c r="A12" s="36">
        <v>9</v>
      </c>
      <c r="B12" s="24" t="s">
        <v>46</v>
      </c>
      <c r="C12" s="28" t="s">
        <v>135</v>
      </c>
      <c r="D12" s="104" t="s">
        <v>74</v>
      </c>
      <c r="E12" s="175">
        <f t="shared" ref="E12:P12" si="0">IF(ISERROR(AVERAGE(E4:E11)),0,AVERAGE(E4:E11))</f>
        <v>1.8787500000000001</v>
      </c>
      <c r="F12" s="175">
        <f t="shared" si="0"/>
        <v>1.9750000000000003</v>
      </c>
      <c r="G12" s="175">
        <f t="shared" si="0"/>
        <v>1.50875</v>
      </c>
      <c r="H12" s="175">
        <f t="shared" si="0"/>
        <v>1.6487499999999999</v>
      </c>
      <c r="I12" s="175">
        <f t="shared" si="0"/>
        <v>1.65625</v>
      </c>
      <c r="J12" s="175">
        <f t="shared" si="0"/>
        <v>1.415</v>
      </c>
      <c r="K12" s="175">
        <f t="shared" si="0"/>
        <v>1.7075</v>
      </c>
      <c r="L12" s="175">
        <f t="shared" si="0"/>
        <v>1.61625</v>
      </c>
      <c r="M12" s="175">
        <f t="shared" si="0"/>
        <v>1.70625</v>
      </c>
      <c r="N12" s="175">
        <f t="shared" si="0"/>
        <v>1.49125</v>
      </c>
      <c r="O12" s="175">
        <f t="shared" si="0"/>
        <v>1.30125</v>
      </c>
      <c r="P12" s="175">
        <f t="shared" si="0"/>
        <v>2.1287500000000001</v>
      </c>
      <c r="Q12" s="180"/>
      <c r="R12" s="42"/>
      <c r="S12" s="42"/>
    </row>
    <row r="13" spans="1:19" ht="18.75" customHeight="1" x14ac:dyDescent="0.25">
      <c r="A13" s="36">
        <v>10</v>
      </c>
      <c r="B13" s="24" t="s">
        <v>46</v>
      </c>
      <c r="C13" s="28" t="s">
        <v>136</v>
      </c>
      <c r="D13" s="104" t="s">
        <v>75</v>
      </c>
      <c r="E13" s="117">
        <v>1.9</v>
      </c>
      <c r="F13" s="117">
        <v>2.5</v>
      </c>
      <c r="G13" s="117">
        <v>2.6</v>
      </c>
      <c r="H13" s="117">
        <v>2.2999999999999998</v>
      </c>
      <c r="I13" s="117">
        <v>2.6</v>
      </c>
      <c r="J13" s="117">
        <v>1.5</v>
      </c>
      <c r="K13" s="117">
        <v>1.1000000000000001</v>
      </c>
      <c r="L13" s="117">
        <v>1.6</v>
      </c>
      <c r="M13" s="117">
        <v>2.8</v>
      </c>
      <c r="N13" s="117">
        <v>2.1</v>
      </c>
      <c r="O13" s="117">
        <v>2.2999999999999998</v>
      </c>
      <c r="P13" s="117">
        <v>2.9</v>
      </c>
      <c r="Q13" s="180"/>
      <c r="R13" s="42"/>
      <c r="S13" s="42"/>
    </row>
    <row r="14" spans="1:19" x14ac:dyDescent="0.25">
      <c r="A14" s="66"/>
      <c r="B14" s="49"/>
      <c r="C14" s="49"/>
      <c r="D14" s="49" t="s">
        <v>29</v>
      </c>
      <c r="E14" s="69">
        <f>SUM(E4:E13)</f>
        <v>18.80875</v>
      </c>
      <c r="F14" s="69">
        <f>SUM(F4:F13)</f>
        <v>20.275000000000002</v>
      </c>
      <c r="G14" s="69">
        <f>SUM(G4:G13)</f>
        <v>16.178750000000001</v>
      </c>
      <c r="H14" s="69">
        <f>SUM(H4:H13)</f>
        <v>17.138749999999998</v>
      </c>
      <c r="I14" s="69">
        <f>SUM(I4:I13)</f>
        <v>17.506250000000001</v>
      </c>
      <c r="J14" s="69">
        <f>SUM(J4:J13)</f>
        <v>14.234999999999999</v>
      </c>
      <c r="K14" s="69">
        <f>SUM(K4:K13)</f>
        <v>16.467500000000001</v>
      </c>
      <c r="L14" s="69">
        <f>SUM(L4:L13)</f>
        <v>16.146250000000002</v>
      </c>
      <c r="M14" s="69">
        <f>SUM(M4:M13)</f>
        <v>18.15625</v>
      </c>
      <c r="N14" s="69">
        <f>SUM(N4:N13)</f>
        <v>15.52125</v>
      </c>
      <c r="O14" s="69">
        <f>SUM(O4:O13)</f>
        <v>14.01125</v>
      </c>
      <c r="P14" s="69">
        <f>SUM(P4:P13)</f>
        <v>22.05875</v>
      </c>
      <c r="Q14" s="40"/>
      <c r="R14" s="69">
        <f>SUM(R4:R13)</f>
        <v>5.3100000000000005</v>
      </c>
      <c r="S14" s="69">
        <f>SUM(S4:S13)</f>
        <v>5.2</v>
      </c>
    </row>
    <row r="15" spans="1:19" x14ac:dyDescent="0.25">
      <c r="A15" s="50"/>
      <c r="B15" s="50"/>
      <c r="C15" s="50"/>
      <c r="D15" s="49" t="s">
        <v>30</v>
      </c>
      <c r="E15" s="76" t="s">
        <v>41</v>
      </c>
      <c r="F15" s="76" t="s">
        <v>41</v>
      </c>
      <c r="G15" s="76" t="s">
        <v>41</v>
      </c>
      <c r="H15" s="76" t="s">
        <v>41</v>
      </c>
      <c r="I15" s="76" t="s">
        <v>41</v>
      </c>
      <c r="J15" s="76" t="s">
        <v>41</v>
      </c>
      <c r="K15" s="76" t="s">
        <v>41</v>
      </c>
      <c r="L15" s="76" t="s">
        <v>41</v>
      </c>
      <c r="M15" s="76" t="s">
        <v>41</v>
      </c>
      <c r="N15" s="76" t="s">
        <v>41</v>
      </c>
      <c r="O15" s="76" t="s">
        <v>41</v>
      </c>
      <c r="P15" s="76" t="s">
        <v>41</v>
      </c>
      <c r="Q15" s="40"/>
      <c r="R15" s="76" t="s">
        <v>41</v>
      </c>
      <c r="S15" s="76" t="s">
        <v>41</v>
      </c>
    </row>
  </sheetData>
  <mergeCells count="1">
    <mergeCell ref="A1:P1"/>
  </mergeCells>
  <dataValidations count="1">
    <dataValidation type="textLength" allowBlank="1" showInputMessage="1" showErrorMessage="1" sqref="E12:P12">
      <formula1>0</formula1>
      <formula2>0</formula2>
    </dataValidation>
  </dataValidations>
  <pageMargins left="0.2" right="0.2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P1"/>
    </sheetView>
  </sheetViews>
  <sheetFormatPr defaultRowHeight="15" x14ac:dyDescent="0.25"/>
  <cols>
    <col min="1" max="1" width="2.85546875" customWidth="1"/>
    <col min="2" max="2" width="4.140625" customWidth="1"/>
    <col min="3" max="3" width="14.28515625" customWidth="1"/>
    <col min="4" max="4" width="38.5703125" customWidth="1"/>
    <col min="5" max="13" width="6" customWidth="1"/>
    <col min="14" max="16" width="7" customWidth="1"/>
    <col min="18" max="19" width="7" bestFit="1" customWidth="1"/>
  </cols>
  <sheetData>
    <row r="1" spans="1:19" x14ac:dyDescent="0.25">
      <c r="A1" s="161" t="s">
        <v>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9" s="4" customFormat="1" ht="18.75" customHeight="1" x14ac:dyDescent="0.25">
      <c r="A2" s="64" t="s">
        <v>42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74"/>
      <c r="R2" s="64" t="s">
        <v>16</v>
      </c>
      <c r="S2" s="64" t="s">
        <v>17</v>
      </c>
    </row>
    <row r="3" spans="1:19" ht="18.75" customHeight="1" x14ac:dyDescent="0.25">
      <c r="A3" s="66"/>
      <c r="B3" s="97"/>
      <c r="C3" s="97"/>
      <c r="D3" s="97" t="s">
        <v>57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41"/>
      <c r="R3" s="50"/>
      <c r="S3" s="50"/>
    </row>
    <row r="4" spans="1:19" ht="18.75" customHeight="1" x14ac:dyDescent="0.25">
      <c r="A4" s="36">
        <v>1</v>
      </c>
      <c r="B4" s="77" t="s">
        <v>76</v>
      </c>
      <c r="C4" s="147" t="s">
        <v>195</v>
      </c>
      <c r="D4" s="155" t="s">
        <v>196</v>
      </c>
      <c r="E4" s="181">
        <v>2.5</v>
      </c>
      <c r="F4" s="181">
        <v>3</v>
      </c>
      <c r="G4" s="181">
        <v>2.8</v>
      </c>
      <c r="H4" s="181">
        <v>2.8</v>
      </c>
      <c r="I4" s="181">
        <v>2.6</v>
      </c>
      <c r="J4" s="181">
        <v>1.5</v>
      </c>
      <c r="K4" s="181">
        <v>1</v>
      </c>
      <c r="L4" s="181">
        <v>2</v>
      </c>
      <c r="M4" s="181">
        <v>1.75</v>
      </c>
      <c r="N4" s="181">
        <v>2.6</v>
      </c>
      <c r="O4" s="181">
        <v>2.8</v>
      </c>
      <c r="P4" s="181">
        <v>3</v>
      </c>
      <c r="Q4" s="41"/>
      <c r="R4" s="123"/>
      <c r="S4" s="123"/>
    </row>
    <row r="5" spans="1:19" ht="18.75" customHeight="1" x14ac:dyDescent="0.25">
      <c r="A5" s="36">
        <v>2</v>
      </c>
      <c r="B5" s="77" t="s">
        <v>76</v>
      </c>
      <c r="C5" s="156" t="s">
        <v>172</v>
      </c>
      <c r="D5" s="156" t="s">
        <v>173</v>
      </c>
      <c r="E5" s="125">
        <v>1.17</v>
      </c>
      <c r="F5" s="125">
        <v>1.5</v>
      </c>
      <c r="G5" s="125">
        <v>1.67</v>
      </c>
      <c r="H5" s="125">
        <v>1.33</v>
      </c>
      <c r="I5" s="125">
        <v>1.83</v>
      </c>
      <c r="J5" s="125">
        <v>1.33</v>
      </c>
      <c r="K5" s="125">
        <v>1.5</v>
      </c>
      <c r="L5" s="125">
        <v>1.33</v>
      </c>
      <c r="M5" s="125">
        <v>1.17</v>
      </c>
      <c r="N5" s="125">
        <v>1.33</v>
      </c>
      <c r="O5" s="125">
        <v>2</v>
      </c>
      <c r="P5" s="125">
        <v>1.83</v>
      </c>
      <c r="R5" s="125">
        <v>1.67</v>
      </c>
      <c r="S5" s="125">
        <v>1.83</v>
      </c>
    </row>
    <row r="6" spans="1:19" ht="18.75" customHeight="1" x14ac:dyDescent="0.25">
      <c r="A6" s="36">
        <v>3</v>
      </c>
      <c r="B6" s="77" t="s">
        <v>76</v>
      </c>
      <c r="C6" s="147" t="s">
        <v>187</v>
      </c>
      <c r="D6" s="157" t="s">
        <v>56</v>
      </c>
      <c r="E6" s="123">
        <v>2</v>
      </c>
      <c r="F6" s="123">
        <v>2.8</v>
      </c>
      <c r="G6" s="123">
        <v>2.8</v>
      </c>
      <c r="H6" s="123">
        <v>2.8</v>
      </c>
      <c r="I6" s="123">
        <v>2.6</v>
      </c>
      <c r="J6" s="123">
        <v>2.2000000000000002</v>
      </c>
      <c r="K6" s="123">
        <v>1.2</v>
      </c>
      <c r="L6" s="123">
        <v>1</v>
      </c>
      <c r="M6" s="123">
        <v>1</v>
      </c>
      <c r="N6" s="123">
        <v>1</v>
      </c>
      <c r="O6" s="123">
        <v>1.2</v>
      </c>
      <c r="P6" s="123">
        <v>1.4</v>
      </c>
      <c r="Q6" s="41"/>
      <c r="R6" s="123">
        <v>3</v>
      </c>
      <c r="S6" s="123">
        <v>3</v>
      </c>
    </row>
    <row r="7" spans="1:19" ht="18.75" customHeight="1" x14ac:dyDescent="0.25">
      <c r="A7" s="36">
        <v>4</v>
      </c>
      <c r="B7" s="77" t="s">
        <v>76</v>
      </c>
      <c r="C7" s="156" t="s">
        <v>174</v>
      </c>
      <c r="D7" s="156" t="s">
        <v>77</v>
      </c>
      <c r="E7" s="125">
        <v>0.2</v>
      </c>
      <c r="F7" s="125">
        <v>0.2</v>
      </c>
      <c r="G7" s="125">
        <v>0.2</v>
      </c>
      <c r="H7" s="125">
        <v>0.2</v>
      </c>
      <c r="I7" s="125">
        <v>0.2</v>
      </c>
      <c r="J7" s="125">
        <v>0.2</v>
      </c>
      <c r="K7" s="125">
        <v>0.2</v>
      </c>
      <c r="L7" s="125">
        <v>0.2</v>
      </c>
      <c r="M7" s="125">
        <v>0</v>
      </c>
      <c r="N7" s="125">
        <v>0</v>
      </c>
      <c r="O7" s="125">
        <v>0</v>
      </c>
      <c r="P7" s="125">
        <v>0.2</v>
      </c>
      <c r="Q7" s="41"/>
      <c r="R7" s="123"/>
      <c r="S7" s="123"/>
    </row>
    <row r="8" spans="1:19" ht="18.75" customHeight="1" x14ac:dyDescent="0.25">
      <c r="A8" s="36">
        <v>5</v>
      </c>
      <c r="B8" s="77" t="s">
        <v>76</v>
      </c>
      <c r="C8" s="147" t="s">
        <v>197</v>
      </c>
      <c r="D8" s="157" t="s">
        <v>198</v>
      </c>
      <c r="E8" s="126">
        <v>2.2000000000000002</v>
      </c>
      <c r="F8" s="126">
        <v>2.6</v>
      </c>
      <c r="G8" s="126">
        <v>3</v>
      </c>
      <c r="H8" s="126">
        <v>2.6</v>
      </c>
      <c r="I8" s="126">
        <v>2.4</v>
      </c>
      <c r="J8" s="126">
        <v>2.8</v>
      </c>
      <c r="K8" s="126">
        <v>2.9</v>
      </c>
      <c r="L8" s="126">
        <v>1.75</v>
      </c>
      <c r="M8" s="126">
        <v>1.8</v>
      </c>
      <c r="N8" s="126">
        <v>3</v>
      </c>
      <c r="O8" s="126"/>
      <c r="P8" s="126"/>
      <c r="Q8" s="41"/>
      <c r="R8" s="123"/>
      <c r="S8" s="123"/>
    </row>
    <row r="9" spans="1:19" x14ac:dyDescent="0.25">
      <c r="A9" s="36">
        <v>6</v>
      </c>
      <c r="B9" s="77" t="s">
        <v>76</v>
      </c>
      <c r="C9" s="147" t="s">
        <v>199</v>
      </c>
      <c r="D9" s="156" t="s">
        <v>200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41"/>
      <c r="R9" s="123"/>
      <c r="S9" s="123"/>
    </row>
    <row r="10" spans="1:19" ht="18.75" customHeight="1" x14ac:dyDescent="0.25">
      <c r="A10" s="36">
        <v>7</v>
      </c>
      <c r="B10" s="77" t="s">
        <v>76</v>
      </c>
      <c r="C10" s="156" t="s">
        <v>175</v>
      </c>
      <c r="D10" s="52" t="s">
        <v>78</v>
      </c>
      <c r="E10" s="160">
        <v>2.6</v>
      </c>
      <c r="F10" s="160">
        <v>2</v>
      </c>
      <c r="G10" s="160">
        <v>1.6</v>
      </c>
      <c r="H10" s="160">
        <v>2.6</v>
      </c>
      <c r="I10" s="160">
        <v>2.4</v>
      </c>
      <c r="J10" s="160">
        <v>1</v>
      </c>
      <c r="K10" s="160">
        <v>0.2</v>
      </c>
      <c r="L10" s="160">
        <v>1.6</v>
      </c>
      <c r="M10" s="160">
        <v>3</v>
      </c>
      <c r="N10" s="160">
        <v>1.4</v>
      </c>
      <c r="O10" s="160">
        <v>2.4</v>
      </c>
      <c r="P10" s="160">
        <v>2.4</v>
      </c>
      <c r="Q10" s="41"/>
      <c r="R10" s="123"/>
      <c r="S10" s="123"/>
    </row>
    <row r="11" spans="1:19" ht="18.75" customHeight="1" x14ac:dyDescent="0.25">
      <c r="A11" s="36">
        <v>8</v>
      </c>
      <c r="B11" s="77" t="s">
        <v>76</v>
      </c>
      <c r="C11" s="147" t="s">
        <v>189</v>
      </c>
      <c r="D11" s="157" t="s">
        <v>188</v>
      </c>
      <c r="E11" s="173">
        <v>2.2000000000000002</v>
      </c>
      <c r="F11" s="173">
        <v>2.2000000000000002</v>
      </c>
      <c r="G11" s="173">
        <v>1.8</v>
      </c>
      <c r="H11" s="173">
        <v>2.2000000000000002</v>
      </c>
      <c r="I11" s="173">
        <v>1.67</v>
      </c>
      <c r="J11" s="173">
        <v>1.5</v>
      </c>
      <c r="K11" s="173">
        <v>2</v>
      </c>
      <c r="L11" s="173">
        <v>2</v>
      </c>
      <c r="M11" s="173">
        <v>2</v>
      </c>
      <c r="N11" s="173">
        <v>2.25</v>
      </c>
      <c r="O11" s="173">
        <v>2.5</v>
      </c>
      <c r="P11" s="173">
        <v>2.2000000000000002</v>
      </c>
      <c r="R11" s="173">
        <v>2.67</v>
      </c>
      <c r="S11" s="173">
        <v>2.4</v>
      </c>
    </row>
    <row r="12" spans="1:19" x14ac:dyDescent="0.25">
      <c r="A12" s="36">
        <v>9</v>
      </c>
      <c r="B12" s="77" t="s">
        <v>76</v>
      </c>
      <c r="C12" s="141" t="s">
        <v>201</v>
      </c>
      <c r="D12" s="141" t="s">
        <v>202</v>
      </c>
      <c r="E12" s="126">
        <v>2.2000000000000002</v>
      </c>
      <c r="F12" s="126">
        <v>2.6</v>
      </c>
      <c r="G12" s="126">
        <v>3</v>
      </c>
      <c r="H12" s="126">
        <v>2.6</v>
      </c>
      <c r="I12" s="126">
        <v>2.4</v>
      </c>
      <c r="J12" s="126">
        <v>2.6</v>
      </c>
      <c r="K12" s="126">
        <v>2.4</v>
      </c>
      <c r="L12" s="126">
        <v>2.8</v>
      </c>
      <c r="M12" s="126">
        <v>2.9</v>
      </c>
      <c r="N12" s="126">
        <v>1.75</v>
      </c>
      <c r="O12" s="126">
        <v>1.8</v>
      </c>
      <c r="P12" s="126">
        <v>3</v>
      </c>
      <c r="Q12" s="41"/>
      <c r="R12" s="57"/>
      <c r="S12" s="57"/>
    </row>
    <row r="13" spans="1:19" ht="18.75" customHeight="1" x14ac:dyDescent="0.25">
      <c r="A13" s="66"/>
      <c r="B13" s="133"/>
      <c r="C13" s="133"/>
      <c r="D13" s="133" t="s">
        <v>29</v>
      </c>
      <c r="E13" s="131">
        <f>SUM(E4:E12)</f>
        <v>15.07</v>
      </c>
      <c r="F13" s="131">
        <f>SUM(F4:F12)</f>
        <v>16.900000000000002</v>
      </c>
      <c r="G13" s="131">
        <f>SUM(G4:G12)</f>
        <v>16.869999999999997</v>
      </c>
      <c r="H13" s="131">
        <f>SUM(H4:H12)</f>
        <v>17.130000000000003</v>
      </c>
      <c r="I13" s="131">
        <f>SUM(I4:I12)</f>
        <v>16.099999999999998</v>
      </c>
      <c r="J13" s="131">
        <f>SUM(J4:J12)</f>
        <v>13.13</v>
      </c>
      <c r="K13" s="131">
        <f>SUM(K4:K12)</f>
        <v>11.4</v>
      </c>
      <c r="L13" s="131">
        <f>SUM(L4:L12)</f>
        <v>12.68</v>
      </c>
      <c r="M13" s="131">
        <f>SUM(M4:M12)</f>
        <v>13.62</v>
      </c>
      <c r="N13" s="131">
        <f>SUM(N4:N12)</f>
        <v>13.33</v>
      </c>
      <c r="O13" s="131">
        <f>SUM(O4:O12)</f>
        <v>12.700000000000001</v>
      </c>
      <c r="P13" s="131">
        <f>SUM(P4:P12)</f>
        <v>14.030000000000001</v>
      </c>
      <c r="Q13" s="70"/>
      <c r="R13" s="131">
        <f>SUM(R4:R12)</f>
        <v>7.34</v>
      </c>
      <c r="S13" s="131">
        <f>SUM(S4:S12)</f>
        <v>7.23</v>
      </c>
    </row>
    <row r="14" spans="1:19" ht="18.75" customHeight="1" x14ac:dyDescent="0.25">
      <c r="A14" s="50"/>
      <c r="B14" s="129"/>
      <c r="C14" s="129"/>
      <c r="D14" s="133" t="s">
        <v>30</v>
      </c>
      <c r="E14" s="142" t="s">
        <v>41</v>
      </c>
      <c r="F14" s="142" t="s">
        <v>41</v>
      </c>
      <c r="G14" s="142" t="s">
        <v>41</v>
      </c>
      <c r="H14" s="142" t="s">
        <v>41</v>
      </c>
      <c r="I14" s="142" t="s">
        <v>41</v>
      </c>
      <c r="J14" s="142" t="s">
        <v>41</v>
      </c>
      <c r="K14" s="142" t="s">
        <v>41</v>
      </c>
      <c r="L14" s="142" t="s">
        <v>41</v>
      </c>
      <c r="M14" s="142" t="s">
        <v>41</v>
      </c>
      <c r="N14" s="142" t="s">
        <v>41</v>
      </c>
      <c r="O14" s="142" t="s">
        <v>41</v>
      </c>
      <c r="P14" s="142" t="s">
        <v>41</v>
      </c>
      <c r="Q14" s="70"/>
      <c r="R14" s="142" t="s">
        <v>41</v>
      </c>
      <c r="S14" s="142" t="s">
        <v>41</v>
      </c>
    </row>
    <row r="15" spans="1:19" ht="18.75" customHeight="1" x14ac:dyDescent="0.25"/>
  </sheetData>
  <mergeCells count="1">
    <mergeCell ref="A1:P1"/>
  </mergeCells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G8" sqref="G8"/>
    </sheetView>
  </sheetViews>
  <sheetFormatPr defaultRowHeight="15" x14ac:dyDescent="0.25"/>
  <cols>
    <col min="1" max="1" width="3.7109375" customWidth="1"/>
    <col min="2" max="2" width="4.28515625" customWidth="1"/>
    <col min="3" max="3" width="15.85546875" customWidth="1"/>
    <col min="4" max="4" width="38" bestFit="1" customWidth="1"/>
    <col min="5" max="13" width="5.7109375" customWidth="1"/>
    <col min="14" max="16" width="6.5703125" bestFit="1" customWidth="1"/>
    <col min="18" max="19" width="7" bestFit="1" customWidth="1"/>
  </cols>
  <sheetData>
    <row r="1" spans="1:19" ht="15.75" x14ac:dyDescent="0.25">
      <c r="A1" s="166" t="s">
        <v>18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4" customFormat="1" ht="18.75" customHeight="1" x14ac:dyDescent="0.25">
      <c r="A2" s="64" t="s">
        <v>42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74"/>
      <c r="R2" s="64" t="s">
        <v>16</v>
      </c>
      <c r="S2" s="64" t="s">
        <v>17</v>
      </c>
    </row>
    <row r="3" spans="1:19" ht="18.75" customHeight="1" x14ac:dyDescent="0.25">
      <c r="A3" s="96"/>
      <c r="B3" s="97"/>
      <c r="C3" s="97"/>
      <c r="D3" s="91" t="s">
        <v>57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41"/>
      <c r="R3" s="50"/>
      <c r="S3" s="50"/>
    </row>
    <row r="4" spans="1:19" ht="18.75" customHeight="1" x14ac:dyDescent="0.25">
      <c r="A4" s="36">
        <v>1</v>
      </c>
      <c r="B4" s="124" t="s">
        <v>49</v>
      </c>
      <c r="C4" s="138" t="s">
        <v>159</v>
      </c>
      <c r="D4" s="45" t="s">
        <v>160</v>
      </c>
      <c r="E4" s="92">
        <v>2.2000000000000002</v>
      </c>
      <c r="F4" s="92">
        <v>2.2000000000000002</v>
      </c>
      <c r="G4" s="92">
        <v>2</v>
      </c>
      <c r="H4" s="92">
        <v>2.5</v>
      </c>
      <c r="I4" s="92">
        <v>2.6</v>
      </c>
      <c r="J4" s="92">
        <v>2</v>
      </c>
      <c r="K4" s="92">
        <v>2.6</v>
      </c>
      <c r="L4" s="92">
        <v>1</v>
      </c>
      <c r="M4" s="92">
        <v>1.75</v>
      </c>
      <c r="N4" s="92">
        <v>2</v>
      </c>
      <c r="O4" s="92">
        <v>2</v>
      </c>
      <c r="P4" s="92">
        <v>2</v>
      </c>
      <c r="R4" s="122"/>
      <c r="S4" s="122"/>
    </row>
    <row r="5" spans="1:19" ht="18.75" customHeight="1" x14ac:dyDescent="0.25">
      <c r="A5" s="36">
        <v>2</v>
      </c>
      <c r="B5" s="124" t="s">
        <v>49</v>
      </c>
      <c r="C5" s="129" t="s">
        <v>161</v>
      </c>
      <c r="D5" s="139" t="s">
        <v>50</v>
      </c>
      <c r="E5" s="182">
        <v>3</v>
      </c>
      <c r="F5" s="182">
        <v>2.1666666666666665</v>
      </c>
      <c r="G5" s="182">
        <v>2.3333333333333335</v>
      </c>
      <c r="H5" s="182">
        <v>1.6666666666666667</v>
      </c>
      <c r="I5" s="182">
        <v>2</v>
      </c>
      <c r="J5" s="182">
        <v>2</v>
      </c>
      <c r="K5" s="182">
        <v>2</v>
      </c>
      <c r="L5" s="182">
        <v>1</v>
      </c>
      <c r="M5" s="182">
        <v>2.5</v>
      </c>
      <c r="N5" s="182">
        <v>1.3333333333333333</v>
      </c>
      <c r="O5" s="182">
        <v>2</v>
      </c>
      <c r="P5" s="182">
        <v>2</v>
      </c>
      <c r="R5" s="122">
        <v>3</v>
      </c>
      <c r="S5" s="122">
        <v>2</v>
      </c>
    </row>
    <row r="6" spans="1:19" ht="18.75" customHeight="1" x14ac:dyDescent="0.25">
      <c r="A6" s="36">
        <v>3</v>
      </c>
      <c r="B6" s="124" t="s">
        <v>49</v>
      </c>
      <c r="C6" s="129" t="s">
        <v>162</v>
      </c>
      <c r="D6" s="139" t="s">
        <v>52</v>
      </c>
      <c r="E6" s="121">
        <v>2.6</v>
      </c>
      <c r="F6" s="121">
        <v>2.6</v>
      </c>
      <c r="G6" s="121">
        <v>2.6</v>
      </c>
      <c r="H6" s="121">
        <v>2.6</v>
      </c>
      <c r="I6" s="121">
        <v>2.6</v>
      </c>
      <c r="J6" s="121">
        <v>2.6</v>
      </c>
      <c r="K6" s="121">
        <v>2.6</v>
      </c>
      <c r="L6" s="121">
        <v>2.6</v>
      </c>
      <c r="M6" s="121">
        <v>2.6</v>
      </c>
      <c r="N6" s="121">
        <v>2.6</v>
      </c>
      <c r="O6" s="121">
        <v>2.6</v>
      </c>
      <c r="P6" s="121">
        <v>2.6</v>
      </c>
      <c r="R6" s="122"/>
      <c r="S6" s="122"/>
    </row>
    <row r="7" spans="1:19" ht="18.75" customHeight="1" x14ac:dyDescent="0.25">
      <c r="A7" s="36">
        <v>4</v>
      </c>
      <c r="B7" s="124" t="s">
        <v>49</v>
      </c>
      <c r="C7" s="129" t="s">
        <v>163</v>
      </c>
      <c r="D7" s="140" t="s">
        <v>54</v>
      </c>
      <c r="E7" s="122">
        <v>2.2000000000000002</v>
      </c>
      <c r="F7" s="122">
        <v>2.6</v>
      </c>
      <c r="G7" s="122">
        <v>2</v>
      </c>
      <c r="H7" s="122">
        <v>2.6</v>
      </c>
      <c r="I7" s="122">
        <v>2.4</v>
      </c>
      <c r="J7" s="122">
        <v>1.4</v>
      </c>
      <c r="K7" s="126">
        <v>1.6</v>
      </c>
      <c r="L7" s="126">
        <v>1.2</v>
      </c>
      <c r="M7" s="126">
        <v>2.4</v>
      </c>
      <c r="N7" s="126">
        <v>1.6</v>
      </c>
      <c r="O7" s="126">
        <v>1.6</v>
      </c>
      <c r="P7" s="126">
        <v>1</v>
      </c>
      <c r="R7" s="126">
        <v>2.6</v>
      </c>
      <c r="S7" s="122"/>
    </row>
    <row r="8" spans="1:19" ht="18.75" customHeight="1" x14ac:dyDescent="0.25">
      <c r="A8" s="36">
        <v>5</v>
      </c>
      <c r="B8" s="124" t="s">
        <v>49</v>
      </c>
      <c r="C8" s="129" t="s">
        <v>164</v>
      </c>
      <c r="D8" s="139" t="s">
        <v>51</v>
      </c>
      <c r="E8" s="144">
        <v>3</v>
      </c>
      <c r="F8" s="152">
        <v>3</v>
      </c>
      <c r="G8" s="152">
        <v>3</v>
      </c>
      <c r="H8" s="152">
        <v>3</v>
      </c>
      <c r="I8" s="152">
        <v>1.4</v>
      </c>
      <c r="J8" s="152">
        <v>2.2000000000000002</v>
      </c>
      <c r="K8" s="152">
        <v>1.6</v>
      </c>
      <c r="L8" s="152">
        <v>2.4</v>
      </c>
      <c r="M8" s="152">
        <v>1.8333333333333333</v>
      </c>
      <c r="N8" s="152">
        <v>0</v>
      </c>
      <c r="O8" s="152">
        <v>1.5</v>
      </c>
      <c r="P8" s="152">
        <v>3</v>
      </c>
      <c r="R8" s="145">
        <v>3</v>
      </c>
      <c r="S8" s="145">
        <v>2.8333333333333335</v>
      </c>
    </row>
    <row r="9" spans="1:19" ht="18.75" customHeight="1" x14ac:dyDescent="0.25">
      <c r="A9" s="36">
        <v>6</v>
      </c>
      <c r="B9" s="124" t="s">
        <v>49</v>
      </c>
      <c r="C9" s="129" t="s">
        <v>165</v>
      </c>
      <c r="D9" s="140" t="s">
        <v>53</v>
      </c>
      <c r="E9" s="115">
        <v>3</v>
      </c>
      <c r="F9" s="115">
        <v>3</v>
      </c>
      <c r="G9" s="115">
        <v>3</v>
      </c>
      <c r="H9" s="115">
        <v>3</v>
      </c>
      <c r="I9" s="115">
        <v>3</v>
      </c>
      <c r="J9" s="115">
        <v>2</v>
      </c>
      <c r="K9" s="115">
        <v>2</v>
      </c>
      <c r="L9" s="115">
        <v>2</v>
      </c>
      <c r="M9" s="115">
        <v>3</v>
      </c>
      <c r="N9" s="115">
        <v>3</v>
      </c>
      <c r="O9" s="115">
        <v>2</v>
      </c>
      <c r="P9" s="115">
        <v>3</v>
      </c>
      <c r="R9" s="143">
        <v>2.6</v>
      </c>
      <c r="S9" s="143">
        <v>2.6</v>
      </c>
    </row>
    <row r="10" spans="1:19" ht="18.75" customHeight="1" x14ac:dyDescent="0.25">
      <c r="A10" s="36">
        <v>7</v>
      </c>
      <c r="B10" s="124" t="s">
        <v>49</v>
      </c>
      <c r="C10" s="129" t="s">
        <v>166</v>
      </c>
      <c r="D10" s="139" t="s">
        <v>55</v>
      </c>
      <c r="E10" s="122">
        <v>2.6</v>
      </c>
      <c r="F10" s="122">
        <v>1.8</v>
      </c>
      <c r="G10" s="122">
        <v>2.2000000000000002</v>
      </c>
      <c r="H10" s="122">
        <v>2</v>
      </c>
      <c r="I10" s="122">
        <v>1.6</v>
      </c>
      <c r="J10" s="122">
        <v>1.4</v>
      </c>
      <c r="K10" s="122">
        <v>1</v>
      </c>
      <c r="L10" s="122">
        <v>2.2000000000000002</v>
      </c>
      <c r="M10" s="122">
        <v>1.8</v>
      </c>
      <c r="N10" s="122">
        <v>1.6</v>
      </c>
      <c r="O10" s="122">
        <v>1.4</v>
      </c>
      <c r="P10" s="122">
        <v>2.4</v>
      </c>
      <c r="R10" s="122">
        <v>2</v>
      </c>
      <c r="S10" s="122">
        <v>2.2000000000000002</v>
      </c>
    </row>
    <row r="11" spans="1:19" ht="18.75" customHeight="1" x14ac:dyDescent="0.25">
      <c r="A11" s="36" t="s">
        <v>185</v>
      </c>
      <c r="B11" s="124" t="s">
        <v>49</v>
      </c>
      <c r="C11" s="129" t="s">
        <v>167</v>
      </c>
      <c r="D11" s="129" t="s">
        <v>168</v>
      </c>
      <c r="E11" s="122">
        <v>2.92</v>
      </c>
      <c r="F11" s="122">
        <v>2.92</v>
      </c>
      <c r="G11" s="122">
        <v>2.92</v>
      </c>
      <c r="H11" s="122">
        <v>2.92</v>
      </c>
      <c r="I11" s="122">
        <v>2.92</v>
      </c>
      <c r="J11" s="122">
        <v>2.92</v>
      </c>
      <c r="K11" s="122">
        <v>2.92</v>
      </c>
      <c r="L11" s="122">
        <v>2.92</v>
      </c>
      <c r="M11" s="23"/>
      <c r="N11" s="122">
        <v>2.89</v>
      </c>
      <c r="O11" s="122">
        <v>2.89</v>
      </c>
      <c r="P11" s="122">
        <v>2.92</v>
      </c>
      <c r="R11" s="122">
        <v>2.92</v>
      </c>
      <c r="S11" s="122">
        <v>3</v>
      </c>
    </row>
    <row r="12" spans="1:19" ht="18.75" customHeight="1" x14ac:dyDescent="0.25">
      <c r="A12" s="44" t="s">
        <v>186</v>
      </c>
      <c r="B12" s="124" t="s">
        <v>49</v>
      </c>
      <c r="C12" s="135" t="s">
        <v>169</v>
      </c>
      <c r="D12" s="129" t="s">
        <v>170</v>
      </c>
      <c r="E12" s="127">
        <v>1.5</v>
      </c>
      <c r="F12" s="127">
        <v>1.3</v>
      </c>
      <c r="G12" s="127">
        <v>1.5</v>
      </c>
      <c r="H12" s="127">
        <v>1</v>
      </c>
      <c r="I12" s="127">
        <v>1</v>
      </c>
      <c r="J12" s="127">
        <v>1.3</v>
      </c>
      <c r="K12" s="127">
        <v>1</v>
      </c>
      <c r="L12" s="127">
        <v>1</v>
      </c>
      <c r="M12" s="127">
        <v>1.3</v>
      </c>
      <c r="N12" s="127">
        <v>1.3</v>
      </c>
      <c r="O12" s="127">
        <v>1.3</v>
      </c>
      <c r="P12" s="127">
        <v>1.5</v>
      </c>
      <c r="R12" s="122">
        <v>1.3</v>
      </c>
      <c r="S12" s="122">
        <v>1</v>
      </c>
    </row>
    <row r="13" spans="1:19" s="120" customFormat="1" ht="18.75" customHeight="1" x14ac:dyDescent="0.25">
      <c r="A13" s="132">
        <v>8</v>
      </c>
      <c r="B13" s="124"/>
      <c r="C13" s="135"/>
      <c r="D13" s="129" t="s">
        <v>184</v>
      </c>
      <c r="E13" s="127">
        <f>AVERAGE(E11:E12)</f>
        <v>2.21</v>
      </c>
      <c r="F13" s="127">
        <f t="shared" ref="F13:S13" si="0">AVERAGE(F11:F12)</f>
        <v>2.11</v>
      </c>
      <c r="G13" s="127">
        <f t="shared" si="0"/>
        <v>2.21</v>
      </c>
      <c r="H13" s="127">
        <f t="shared" si="0"/>
        <v>1.96</v>
      </c>
      <c r="I13" s="127">
        <f t="shared" si="0"/>
        <v>1.96</v>
      </c>
      <c r="J13" s="127">
        <f t="shared" si="0"/>
        <v>2.11</v>
      </c>
      <c r="K13" s="127">
        <f t="shared" si="0"/>
        <v>1.96</v>
      </c>
      <c r="L13" s="127">
        <f t="shared" si="0"/>
        <v>1.96</v>
      </c>
      <c r="M13" s="127">
        <f t="shared" si="0"/>
        <v>1.3</v>
      </c>
      <c r="N13" s="127">
        <f t="shared" si="0"/>
        <v>2.0950000000000002</v>
      </c>
      <c r="O13" s="127">
        <f t="shared" si="0"/>
        <v>2.0950000000000002</v>
      </c>
      <c r="P13" s="127">
        <f t="shared" si="0"/>
        <v>2.21</v>
      </c>
      <c r="R13" s="127">
        <f t="shared" si="0"/>
        <v>2.11</v>
      </c>
      <c r="S13" s="127">
        <f t="shared" si="0"/>
        <v>2</v>
      </c>
    </row>
    <row r="14" spans="1:19" ht="18.75" customHeight="1" x14ac:dyDescent="0.25">
      <c r="A14" s="66"/>
      <c r="B14" s="133"/>
      <c r="C14" s="133"/>
      <c r="D14" s="133" t="s">
        <v>29</v>
      </c>
      <c r="E14" s="75">
        <f>SUM(E4:E10)+E13</f>
        <v>20.810000000000002</v>
      </c>
      <c r="F14" s="75">
        <f t="shared" ref="F14:P14" si="1">SUM(F4:F10)+F13</f>
        <v>19.476666666666667</v>
      </c>
      <c r="G14" s="75">
        <f t="shared" si="1"/>
        <v>19.343333333333334</v>
      </c>
      <c r="H14" s="75">
        <f t="shared" si="1"/>
        <v>19.326666666666668</v>
      </c>
      <c r="I14" s="75">
        <f t="shared" si="1"/>
        <v>17.559999999999999</v>
      </c>
      <c r="J14" s="75">
        <f t="shared" si="1"/>
        <v>15.709999999999999</v>
      </c>
      <c r="K14" s="75">
        <f t="shared" si="1"/>
        <v>15.36</v>
      </c>
      <c r="L14" s="75">
        <f t="shared" si="1"/>
        <v>14.36</v>
      </c>
      <c r="M14" s="75">
        <f t="shared" si="1"/>
        <v>17.183333333333334</v>
      </c>
      <c r="N14" s="75">
        <f t="shared" si="1"/>
        <v>14.228333333333333</v>
      </c>
      <c r="O14" s="75">
        <f t="shared" si="1"/>
        <v>15.195</v>
      </c>
      <c r="P14" s="75">
        <f t="shared" si="1"/>
        <v>18.21</v>
      </c>
      <c r="Q14" s="70"/>
      <c r="R14" s="75">
        <f t="shared" ref="R14" si="2">SUM(R4:R10)+R13</f>
        <v>15.309999999999999</v>
      </c>
      <c r="S14" s="75">
        <f t="shared" ref="S14" si="3">SUM(S4:S10)+S13</f>
        <v>11.633333333333333</v>
      </c>
    </row>
    <row r="15" spans="1:19" ht="18.75" customHeight="1" x14ac:dyDescent="0.25">
      <c r="A15" s="66"/>
      <c r="B15" s="133"/>
      <c r="C15" s="133"/>
      <c r="D15" s="133" t="s">
        <v>30</v>
      </c>
      <c r="E15" s="73" t="s">
        <v>41</v>
      </c>
      <c r="F15" s="73" t="s">
        <v>41</v>
      </c>
      <c r="G15" s="73" t="s">
        <v>41</v>
      </c>
      <c r="H15" s="73" t="s">
        <v>41</v>
      </c>
      <c r="I15" s="73" t="s">
        <v>41</v>
      </c>
      <c r="J15" s="73" t="s">
        <v>41</v>
      </c>
      <c r="K15" s="73" t="s">
        <v>41</v>
      </c>
      <c r="L15" s="73" t="s">
        <v>41</v>
      </c>
      <c r="M15" s="73" t="s">
        <v>41</v>
      </c>
      <c r="N15" s="73" t="s">
        <v>41</v>
      </c>
      <c r="O15" s="73" t="s">
        <v>41</v>
      </c>
      <c r="P15" s="73" t="s">
        <v>41</v>
      </c>
      <c r="Q15" s="70"/>
      <c r="R15" s="73" t="s">
        <v>41</v>
      </c>
      <c r="S15" s="73" t="s">
        <v>41</v>
      </c>
    </row>
    <row r="16" spans="1:19" ht="15.75" x14ac:dyDescent="0.25">
      <c r="A16" s="11"/>
      <c r="B16" s="12"/>
      <c r="C16" s="12"/>
      <c r="D16" s="1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R16" s="23"/>
      <c r="S16" s="23"/>
    </row>
    <row r="17" spans="1:16" ht="15.75" x14ac:dyDescent="0.25">
      <c r="A17" s="13"/>
      <c r="B17" s="14"/>
      <c r="C17" s="14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 x14ac:dyDescent="0.25">
      <c r="A18" s="13"/>
      <c r="B18" s="14"/>
      <c r="C18" s="14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</sheetData>
  <mergeCells count="1">
    <mergeCell ref="A1:P1"/>
  </mergeCells>
  <pageMargins left="0.2" right="0.2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D18" sqref="D18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7" bestFit="1" customWidth="1"/>
  </cols>
  <sheetData>
    <row r="1" spans="1:19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70"/>
      <c r="R1" s="169"/>
      <c r="S1" s="169"/>
    </row>
    <row r="2" spans="1:19" s="4" customFormat="1" x14ac:dyDescent="0.25">
      <c r="A2" s="64" t="s">
        <v>15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65"/>
      <c r="R2" s="64" t="s">
        <v>16</v>
      </c>
      <c r="S2" s="64" t="s">
        <v>17</v>
      </c>
    </row>
    <row r="3" spans="1:19" x14ac:dyDescent="0.25">
      <c r="A3" s="66"/>
      <c r="B3" s="133"/>
      <c r="C3" s="133"/>
      <c r="D3" s="133" t="s">
        <v>84</v>
      </c>
      <c r="E3" s="71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56"/>
      <c r="R3" s="129"/>
      <c r="S3" s="129"/>
    </row>
    <row r="4" spans="1:19" x14ac:dyDescent="0.25">
      <c r="A4" s="122">
        <v>1</v>
      </c>
      <c r="B4" s="122" t="s">
        <v>79</v>
      </c>
      <c r="C4" s="156" t="s">
        <v>176</v>
      </c>
      <c r="D4" s="104" t="s">
        <v>81</v>
      </c>
      <c r="E4" s="159">
        <v>2.4</v>
      </c>
      <c r="F4" s="159">
        <v>2.5</v>
      </c>
      <c r="G4" s="159">
        <v>2.3333333333333335</v>
      </c>
      <c r="H4" s="159">
        <v>1.8333333333333333</v>
      </c>
      <c r="I4" s="159">
        <v>2</v>
      </c>
      <c r="J4" s="159">
        <v>1.6</v>
      </c>
      <c r="K4" s="159">
        <v>1.8333333333333333</v>
      </c>
      <c r="L4" s="159">
        <v>1</v>
      </c>
      <c r="M4" s="159">
        <v>1.75</v>
      </c>
      <c r="N4" s="159">
        <v>1.6666666666666667</v>
      </c>
      <c r="O4" s="159">
        <v>2.3333333333333335</v>
      </c>
      <c r="P4" s="159">
        <v>3</v>
      </c>
      <c r="Q4" s="41"/>
      <c r="R4" s="123">
        <v>3</v>
      </c>
      <c r="S4" s="123">
        <v>2.75</v>
      </c>
    </row>
    <row r="5" spans="1:19" x14ac:dyDescent="0.25">
      <c r="A5" s="122">
        <v>2</v>
      </c>
      <c r="B5" s="122" t="s">
        <v>79</v>
      </c>
      <c r="C5" s="156" t="s">
        <v>177</v>
      </c>
      <c r="D5" s="104" t="s">
        <v>80</v>
      </c>
      <c r="E5" s="126">
        <v>1.5</v>
      </c>
      <c r="F5" s="126">
        <v>1.5</v>
      </c>
      <c r="G5" s="126">
        <v>1.5</v>
      </c>
      <c r="H5" s="126">
        <v>1.5</v>
      </c>
      <c r="I5" s="126">
        <v>1.5</v>
      </c>
      <c r="J5" s="126">
        <v>1.25</v>
      </c>
      <c r="K5" s="126">
        <v>1</v>
      </c>
      <c r="L5" s="126">
        <v>1</v>
      </c>
      <c r="M5" s="126">
        <v>1.5</v>
      </c>
      <c r="N5" s="126">
        <v>1</v>
      </c>
      <c r="O5" s="126">
        <v>1.25</v>
      </c>
      <c r="P5" s="126">
        <v>1.5</v>
      </c>
      <c r="R5" s="126">
        <v>1.5</v>
      </c>
      <c r="S5" s="126">
        <v>1.5</v>
      </c>
    </row>
    <row r="6" spans="1:19" x14ac:dyDescent="0.25">
      <c r="A6" s="122">
        <v>3</v>
      </c>
      <c r="B6" s="122" t="s">
        <v>79</v>
      </c>
      <c r="C6" s="147" t="s">
        <v>182</v>
      </c>
      <c r="D6" s="183" t="s">
        <v>83</v>
      </c>
      <c r="E6" s="123">
        <v>1.4</v>
      </c>
      <c r="F6" s="123">
        <v>1.6</v>
      </c>
      <c r="G6" s="123">
        <v>1.6</v>
      </c>
      <c r="H6" s="123">
        <v>1.6</v>
      </c>
      <c r="I6" s="123">
        <v>1.6</v>
      </c>
      <c r="J6" s="123">
        <v>1.5</v>
      </c>
      <c r="K6" s="123">
        <v>1.5</v>
      </c>
      <c r="L6" s="123">
        <v>1.5</v>
      </c>
      <c r="M6" s="123">
        <v>1.5</v>
      </c>
      <c r="N6" s="123">
        <v>1.5</v>
      </c>
      <c r="O6" s="123">
        <v>1.33</v>
      </c>
      <c r="P6" s="123">
        <v>1.5</v>
      </c>
      <c r="Q6" s="41"/>
      <c r="R6" s="123">
        <v>1.5</v>
      </c>
      <c r="S6" s="123">
        <v>1.33</v>
      </c>
    </row>
    <row r="7" spans="1:19" x14ac:dyDescent="0.25">
      <c r="A7" s="122">
        <v>4</v>
      </c>
      <c r="B7" s="122" t="s">
        <v>79</v>
      </c>
      <c r="C7" s="147" t="s">
        <v>181</v>
      </c>
      <c r="D7" s="183" t="s">
        <v>82</v>
      </c>
      <c r="E7" s="126">
        <v>2</v>
      </c>
      <c r="F7" s="126">
        <v>1.4</v>
      </c>
      <c r="G7" s="126">
        <v>1.75</v>
      </c>
      <c r="H7" s="126">
        <v>2.25</v>
      </c>
      <c r="I7" s="126">
        <v>1.8</v>
      </c>
      <c r="J7" s="126">
        <v>1.75</v>
      </c>
      <c r="K7" s="126">
        <v>2</v>
      </c>
      <c r="L7" s="126">
        <v>1.6</v>
      </c>
      <c r="M7" s="126">
        <v>1.5</v>
      </c>
      <c r="N7" s="126">
        <v>1.8</v>
      </c>
      <c r="O7" s="126">
        <v>1.5</v>
      </c>
      <c r="P7" s="126">
        <v>1.8</v>
      </c>
      <c r="R7" s="126">
        <v>1.3</v>
      </c>
      <c r="S7" s="126">
        <v>2</v>
      </c>
    </row>
    <row r="8" spans="1:19" x14ac:dyDescent="0.25">
      <c r="A8" s="122">
        <v>5</v>
      </c>
      <c r="B8" s="122" t="s">
        <v>79</v>
      </c>
      <c r="C8" s="148" t="s">
        <v>178</v>
      </c>
      <c r="D8" s="184" t="s">
        <v>203</v>
      </c>
      <c r="E8" s="123">
        <v>1</v>
      </c>
      <c r="F8" s="123">
        <v>2</v>
      </c>
      <c r="G8" s="123">
        <v>3</v>
      </c>
      <c r="H8" s="123">
        <v>2</v>
      </c>
      <c r="I8" s="123">
        <v>2</v>
      </c>
      <c r="J8" s="123">
        <v>2</v>
      </c>
      <c r="K8" s="123">
        <v>1</v>
      </c>
      <c r="L8" s="123">
        <v>2</v>
      </c>
      <c r="M8" s="123">
        <v>2</v>
      </c>
      <c r="N8" s="123">
        <v>2</v>
      </c>
      <c r="O8" s="123">
        <v>2</v>
      </c>
      <c r="P8" s="123">
        <v>3</v>
      </c>
      <c r="Q8" s="41"/>
      <c r="R8" s="123">
        <v>3</v>
      </c>
      <c r="S8" s="123">
        <v>3</v>
      </c>
    </row>
    <row r="9" spans="1:19" x14ac:dyDescent="0.25">
      <c r="A9" s="122">
        <v>6</v>
      </c>
      <c r="B9" s="122" t="s">
        <v>79</v>
      </c>
      <c r="C9" s="141" t="s">
        <v>179</v>
      </c>
      <c r="D9" s="184" t="s">
        <v>204</v>
      </c>
      <c r="E9" s="123">
        <v>0.6</v>
      </c>
      <c r="F9" s="123">
        <v>0.6</v>
      </c>
      <c r="G9" s="123">
        <v>0.6</v>
      </c>
      <c r="H9" s="123">
        <v>0.6</v>
      </c>
      <c r="I9" s="123">
        <v>0.6</v>
      </c>
      <c r="J9" s="123">
        <v>0.6</v>
      </c>
      <c r="K9" s="123">
        <v>0.6</v>
      </c>
      <c r="L9" s="123">
        <v>0.6</v>
      </c>
      <c r="M9" s="123">
        <v>0.6</v>
      </c>
      <c r="N9" s="123">
        <v>0.4</v>
      </c>
      <c r="O9" s="123">
        <v>0.6</v>
      </c>
      <c r="P9" s="123">
        <v>0.6</v>
      </c>
      <c r="Q9" s="41"/>
      <c r="R9" s="123">
        <v>0.6</v>
      </c>
      <c r="S9" s="123">
        <v>0.6</v>
      </c>
    </row>
    <row r="10" spans="1:19" x14ac:dyDescent="0.25">
      <c r="A10" s="122">
        <v>7</v>
      </c>
      <c r="B10" s="132" t="s">
        <v>79</v>
      </c>
      <c r="C10" s="94" t="s">
        <v>206</v>
      </c>
      <c r="D10" s="176" t="s">
        <v>207</v>
      </c>
      <c r="E10" s="80">
        <v>0</v>
      </c>
      <c r="F10" s="80">
        <v>1.2</v>
      </c>
      <c r="G10" s="80">
        <v>0.6</v>
      </c>
      <c r="H10" s="80">
        <v>1.2</v>
      </c>
      <c r="I10" s="80">
        <v>0</v>
      </c>
      <c r="J10" s="80">
        <v>3</v>
      </c>
      <c r="K10" s="80">
        <v>3</v>
      </c>
      <c r="L10" s="80">
        <v>3</v>
      </c>
      <c r="M10" s="80">
        <v>3</v>
      </c>
      <c r="N10" s="80">
        <v>3</v>
      </c>
      <c r="O10" s="80">
        <v>0</v>
      </c>
      <c r="P10" s="80">
        <v>3</v>
      </c>
      <c r="R10" s="129"/>
      <c r="S10" s="129"/>
    </row>
    <row r="11" spans="1:19" x14ac:dyDescent="0.25">
      <c r="A11" s="122">
        <v>8</v>
      </c>
      <c r="B11" s="122" t="s">
        <v>79</v>
      </c>
      <c r="C11" s="156" t="s">
        <v>180</v>
      </c>
      <c r="D11" s="185" t="s">
        <v>205</v>
      </c>
      <c r="E11" s="123">
        <v>3</v>
      </c>
      <c r="F11" s="123">
        <v>2.4</v>
      </c>
      <c r="G11" s="123">
        <v>2.4</v>
      </c>
      <c r="H11" s="123">
        <v>2.4</v>
      </c>
      <c r="I11" s="123">
        <v>1.4</v>
      </c>
      <c r="J11" s="123">
        <v>2</v>
      </c>
      <c r="K11" s="123">
        <v>0</v>
      </c>
      <c r="L11" s="123">
        <v>2</v>
      </c>
      <c r="M11" s="123">
        <v>1</v>
      </c>
      <c r="N11" s="123">
        <v>2.25</v>
      </c>
      <c r="O11" s="123">
        <v>1.2</v>
      </c>
      <c r="P11" s="123">
        <v>0</v>
      </c>
      <c r="Q11" s="41"/>
      <c r="R11" s="123">
        <v>2</v>
      </c>
      <c r="S11" s="123">
        <v>3</v>
      </c>
    </row>
    <row r="12" spans="1:19" x14ac:dyDescent="0.25">
      <c r="A12" s="67"/>
      <c r="B12" s="133"/>
      <c r="C12" s="68"/>
      <c r="D12" s="61" t="s">
        <v>29</v>
      </c>
      <c r="E12" s="131">
        <f>SUM(E4:E11)</f>
        <v>11.9</v>
      </c>
      <c r="F12" s="131">
        <f>SUM(F4:F11)</f>
        <v>13.2</v>
      </c>
      <c r="G12" s="131">
        <f>SUM(G4:G11)</f>
        <v>13.783333333333333</v>
      </c>
      <c r="H12" s="131">
        <f>SUM(H4:H11)</f>
        <v>13.383333333333333</v>
      </c>
      <c r="I12" s="131">
        <f>SUM(I4:I11)</f>
        <v>10.899999999999999</v>
      </c>
      <c r="J12" s="131">
        <f>SUM(J4:J11)</f>
        <v>13.7</v>
      </c>
      <c r="K12" s="131">
        <f>SUM(K4:K11)</f>
        <v>10.933333333333334</v>
      </c>
      <c r="L12" s="131">
        <f>SUM(L4:L11)</f>
        <v>12.7</v>
      </c>
      <c r="M12" s="131">
        <f>SUM(M4:M11)</f>
        <v>12.85</v>
      </c>
      <c r="N12" s="131">
        <f>SUM(N4:N11)</f>
        <v>13.616666666666667</v>
      </c>
      <c r="O12" s="131">
        <f>SUM(O4:O11)</f>
        <v>10.213333333333333</v>
      </c>
      <c r="P12" s="131">
        <f>SUM(P4:P11)</f>
        <v>14.4</v>
      </c>
      <c r="Q12" s="158"/>
      <c r="R12" s="131">
        <f>SUM(R4:R11)</f>
        <v>12.9</v>
      </c>
      <c r="S12" s="131">
        <f>SUM(S4:S11)</f>
        <v>14.18</v>
      </c>
    </row>
    <row r="13" spans="1:19" x14ac:dyDescent="0.25">
      <c r="A13" s="129"/>
      <c r="B13" s="129"/>
      <c r="C13" s="129"/>
      <c r="D13" s="130" t="s">
        <v>30</v>
      </c>
      <c r="E13" s="73" t="s">
        <v>41</v>
      </c>
      <c r="F13" s="73" t="s">
        <v>41</v>
      </c>
      <c r="G13" s="73" t="s">
        <v>41</v>
      </c>
      <c r="H13" s="73" t="s">
        <v>41</v>
      </c>
      <c r="I13" s="73" t="s">
        <v>41</v>
      </c>
      <c r="J13" s="73" t="s">
        <v>41</v>
      </c>
      <c r="K13" s="73" t="s">
        <v>41</v>
      </c>
      <c r="L13" s="73" t="s">
        <v>41</v>
      </c>
      <c r="M13" s="73" t="s">
        <v>41</v>
      </c>
      <c r="N13" s="73" t="s">
        <v>41</v>
      </c>
      <c r="O13" s="73" t="s">
        <v>41</v>
      </c>
      <c r="P13" s="73" t="s">
        <v>41</v>
      </c>
      <c r="Q13" s="128"/>
      <c r="R13" s="73" t="s">
        <v>41</v>
      </c>
      <c r="S13" s="73" t="s">
        <v>41</v>
      </c>
    </row>
    <row r="14" spans="1:19" ht="15.75" x14ac:dyDescent="0.25">
      <c r="A14" s="17"/>
      <c r="B14" s="17"/>
      <c r="C14" s="1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7" spans="4:4" x14ac:dyDescent="0.25">
      <c r="D17" s="120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2" sqref="D2"/>
    </sheetView>
  </sheetViews>
  <sheetFormatPr defaultRowHeight="15" x14ac:dyDescent="0.25"/>
  <cols>
    <col min="1" max="1" width="3.28515625" customWidth="1"/>
    <col min="2" max="2" width="4" customWidth="1"/>
    <col min="3" max="3" width="17.85546875" customWidth="1"/>
    <col min="4" max="4" width="47.5703125" customWidth="1"/>
    <col min="5" max="13" width="6" customWidth="1"/>
    <col min="14" max="16" width="7" bestFit="1" customWidth="1"/>
    <col min="17" max="17" width="6" customWidth="1"/>
    <col min="18" max="19" width="8.42578125" bestFit="1" customWidth="1"/>
  </cols>
  <sheetData>
    <row r="1" spans="1:19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70"/>
      <c r="R1" s="169"/>
      <c r="S1" s="169"/>
    </row>
    <row r="2" spans="1:19" s="4" customFormat="1" x14ac:dyDescent="0.25">
      <c r="A2" s="64" t="s">
        <v>15</v>
      </c>
      <c r="B2" s="64" t="s">
        <v>14</v>
      </c>
      <c r="C2" s="64" t="s">
        <v>13</v>
      </c>
      <c r="D2" s="64" t="s">
        <v>12</v>
      </c>
      <c r="E2" s="64" t="s">
        <v>0</v>
      </c>
      <c r="F2" s="64" t="s">
        <v>1</v>
      </c>
      <c r="G2" s="64" t="s">
        <v>2</v>
      </c>
      <c r="H2" s="64" t="s">
        <v>3</v>
      </c>
      <c r="I2" s="64" t="s">
        <v>4</v>
      </c>
      <c r="J2" s="64" t="s">
        <v>5</v>
      </c>
      <c r="K2" s="64" t="s">
        <v>6</v>
      </c>
      <c r="L2" s="64" t="s">
        <v>7</v>
      </c>
      <c r="M2" s="64" t="s">
        <v>8</v>
      </c>
      <c r="N2" s="64" t="s">
        <v>9</v>
      </c>
      <c r="O2" s="64" t="s">
        <v>10</v>
      </c>
      <c r="P2" s="64" t="s">
        <v>11</v>
      </c>
      <c r="Q2" s="65"/>
      <c r="R2" s="64" t="s">
        <v>16</v>
      </c>
      <c r="S2" s="64" t="s">
        <v>17</v>
      </c>
    </row>
    <row r="3" spans="1:19" x14ac:dyDescent="0.25">
      <c r="A3" s="66"/>
      <c r="B3" s="49"/>
      <c r="C3" s="49"/>
      <c r="D3" s="51" t="s">
        <v>57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6"/>
      <c r="R3" s="50"/>
      <c r="S3" s="50"/>
    </row>
    <row r="4" spans="1:19" x14ac:dyDescent="0.25">
      <c r="A4" s="36" t="s">
        <v>20</v>
      </c>
      <c r="B4" s="102" t="s">
        <v>58</v>
      </c>
      <c r="C4" s="72" t="s">
        <v>59</v>
      </c>
      <c r="D4" s="94" t="s">
        <v>60</v>
      </c>
      <c r="E4" s="36">
        <v>2</v>
      </c>
      <c r="F4" s="36">
        <v>2</v>
      </c>
      <c r="G4" s="36">
        <v>2.2000000000000002</v>
      </c>
      <c r="H4" s="36">
        <v>2</v>
      </c>
      <c r="I4" s="36">
        <v>2</v>
      </c>
      <c r="J4" s="36">
        <v>2</v>
      </c>
      <c r="K4" s="36">
        <v>2</v>
      </c>
      <c r="L4" s="36">
        <v>1.75</v>
      </c>
      <c r="M4" s="36">
        <v>2.25</v>
      </c>
      <c r="N4" s="36">
        <v>2.25</v>
      </c>
      <c r="O4" s="36">
        <v>2.5</v>
      </c>
      <c r="P4" s="36">
        <v>1.8</v>
      </c>
      <c r="R4" s="36">
        <v>2</v>
      </c>
      <c r="S4" s="36">
        <v>1.5</v>
      </c>
    </row>
    <row r="5" spans="1:19" x14ac:dyDescent="0.25">
      <c r="A5" s="36" t="s">
        <v>21</v>
      </c>
      <c r="B5" s="102" t="s">
        <v>58</v>
      </c>
      <c r="C5" s="38" t="s">
        <v>105</v>
      </c>
      <c r="D5" s="94" t="s">
        <v>106</v>
      </c>
      <c r="E5" s="36">
        <v>0.33</v>
      </c>
      <c r="F5" s="36">
        <v>0.33</v>
      </c>
      <c r="G5" s="36">
        <v>0.33</v>
      </c>
      <c r="H5" s="36">
        <v>0.33</v>
      </c>
      <c r="I5" s="36">
        <v>0.33</v>
      </c>
      <c r="J5" s="36">
        <v>0.33</v>
      </c>
      <c r="K5" s="36">
        <v>0.33</v>
      </c>
      <c r="L5" s="36">
        <v>0.33</v>
      </c>
      <c r="M5" s="36">
        <v>0.33</v>
      </c>
      <c r="N5" s="36">
        <v>0.33</v>
      </c>
      <c r="O5" s="36">
        <v>0.33</v>
      </c>
      <c r="P5" s="36">
        <v>0.33</v>
      </c>
      <c r="R5" s="36"/>
      <c r="S5" s="36"/>
    </row>
    <row r="6" spans="1:19" x14ac:dyDescent="0.25">
      <c r="A6" s="38" t="s">
        <v>22</v>
      </c>
      <c r="B6" s="93" t="s">
        <v>58</v>
      </c>
      <c r="C6" s="40" t="s">
        <v>137</v>
      </c>
      <c r="D6" s="50" t="s">
        <v>138</v>
      </c>
      <c r="E6" s="99">
        <v>1.55</v>
      </c>
      <c r="F6" s="99">
        <v>1.55</v>
      </c>
      <c r="G6" s="99">
        <v>1.55</v>
      </c>
      <c r="H6" s="99">
        <v>1.55</v>
      </c>
      <c r="I6" s="99">
        <v>1.55</v>
      </c>
      <c r="J6" s="99">
        <v>1.55</v>
      </c>
      <c r="K6" s="40">
        <v>0</v>
      </c>
      <c r="L6" s="40">
        <v>0</v>
      </c>
      <c r="M6" s="40">
        <v>0</v>
      </c>
      <c r="N6" s="40">
        <v>0</v>
      </c>
      <c r="O6" s="38">
        <v>1</v>
      </c>
      <c r="P6" s="38">
        <v>1</v>
      </c>
      <c r="R6" s="38"/>
      <c r="S6" s="38"/>
    </row>
    <row r="7" spans="1:19" x14ac:dyDescent="0.25">
      <c r="A7" s="36">
        <v>1</v>
      </c>
      <c r="B7" s="93"/>
      <c r="C7" s="40"/>
      <c r="D7" s="50" t="s">
        <v>61</v>
      </c>
      <c r="E7" s="99">
        <f>AVERAGE(E4:E6)</f>
        <v>1.2933333333333332</v>
      </c>
      <c r="F7" s="99">
        <f t="shared" ref="F7:P7" si="0">AVERAGE(F4:F6)</f>
        <v>1.2933333333333332</v>
      </c>
      <c r="G7" s="99">
        <f t="shared" si="0"/>
        <v>1.36</v>
      </c>
      <c r="H7" s="99">
        <f t="shared" si="0"/>
        <v>1.2933333333333332</v>
      </c>
      <c r="I7" s="99">
        <f t="shared" si="0"/>
        <v>1.2933333333333332</v>
      </c>
      <c r="J7" s="99">
        <f t="shared" si="0"/>
        <v>1.2933333333333332</v>
      </c>
      <c r="K7" s="99">
        <f t="shared" si="0"/>
        <v>0.77666666666666673</v>
      </c>
      <c r="L7" s="99">
        <f t="shared" si="0"/>
        <v>0.69333333333333336</v>
      </c>
      <c r="M7" s="99">
        <f t="shared" si="0"/>
        <v>0.86</v>
      </c>
      <c r="N7" s="99">
        <f t="shared" si="0"/>
        <v>0.86</v>
      </c>
      <c r="O7" s="99">
        <f t="shared" si="0"/>
        <v>1.2766666666666666</v>
      </c>
      <c r="P7" s="99">
        <f t="shared" si="0"/>
        <v>1.0433333333333332</v>
      </c>
      <c r="R7" s="99">
        <f>AVERAGE(R4:R6)</f>
        <v>2</v>
      </c>
      <c r="S7" s="99">
        <f>AVERAGE(S4:S6)</f>
        <v>1.5</v>
      </c>
    </row>
    <row r="8" spans="1:19" x14ac:dyDescent="0.25">
      <c r="A8" s="36" t="s">
        <v>95</v>
      </c>
      <c r="B8" s="93" t="s">
        <v>58</v>
      </c>
      <c r="C8" s="36" t="s">
        <v>107</v>
      </c>
      <c r="D8" s="50" t="s">
        <v>108</v>
      </c>
      <c r="E8" s="99">
        <v>2.6</v>
      </c>
      <c r="F8" s="99">
        <v>3</v>
      </c>
      <c r="G8" s="99">
        <v>2.4</v>
      </c>
      <c r="H8" s="99">
        <v>2.8</v>
      </c>
      <c r="I8" s="99">
        <v>2.4</v>
      </c>
      <c r="J8" s="99">
        <v>1.8</v>
      </c>
      <c r="K8" s="99">
        <v>0</v>
      </c>
      <c r="L8" s="99">
        <v>0</v>
      </c>
      <c r="M8" s="99">
        <v>2</v>
      </c>
      <c r="N8" s="99">
        <v>3</v>
      </c>
      <c r="O8" s="99">
        <v>3</v>
      </c>
      <c r="P8" s="99">
        <v>3</v>
      </c>
      <c r="R8" s="99">
        <v>3</v>
      </c>
      <c r="S8" s="99">
        <v>3</v>
      </c>
    </row>
    <row r="9" spans="1:19" x14ac:dyDescent="0.25">
      <c r="A9" s="38" t="s">
        <v>23</v>
      </c>
      <c r="B9" s="93" t="s">
        <v>58</v>
      </c>
      <c r="C9" s="40" t="s">
        <v>139</v>
      </c>
      <c r="D9" s="50" t="s">
        <v>140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R9" s="40">
        <v>0</v>
      </c>
      <c r="S9" s="40">
        <v>0</v>
      </c>
    </row>
    <row r="10" spans="1:19" x14ac:dyDescent="0.25">
      <c r="A10" s="36" t="s">
        <v>24</v>
      </c>
      <c r="B10" s="93" t="s">
        <v>58</v>
      </c>
      <c r="C10" s="100" t="s">
        <v>147</v>
      </c>
      <c r="D10" s="50" t="s">
        <v>148</v>
      </c>
      <c r="E10" s="35">
        <v>3</v>
      </c>
      <c r="F10" s="35">
        <v>3</v>
      </c>
      <c r="G10" s="35">
        <v>3</v>
      </c>
      <c r="H10" s="35">
        <v>2.2000000000000002</v>
      </c>
      <c r="I10" s="35">
        <v>2.8</v>
      </c>
      <c r="J10" s="35">
        <v>2.4</v>
      </c>
      <c r="K10" s="35">
        <v>2</v>
      </c>
      <c r="L10" s="35">
        <v>2</v>
      </c>
      <c r="M10" s="35">
        <v>2</v>
      </c>
      <c r="N10" s="35">
        <v>2.4</v>
      </c>
      <c r="O10" s="35">
        <v>2.4</v>
      </c>
      <c r="P10" s="35">
        <v>3</v>
      </c>
      <c r="R10" s="36">
        <v>2.6</v>
      </c>
      <c r="S10" s="36">
        <v>2.8</v>
      </c>
    </row>
    <row r="11" spans="1:19" x14ac:dyDescent="0.25">
      <c r="A11" s="36">
        <v>2</v>
      </c>
      <c r="B11" s="93"/>
      <c r="C11" s="40"/>
      <c r="D11" s="50" t="s">
        <v>62</v>
      </c>
      <c r="E11" s="101">
        <f>AVERAGE(E8:E10)</f>
        <v>1.8666666666666665</v>
      </c>
      <c r="F11" s="101">
        <f t="shared" ref="F11:P11" si="1">AVERAGE(F8:F10)</f>
        <v>2</v>
      </c>
      <c r="G11" s="101">
        <f t="shared" si="1"/>
        <v>1.8</v>
      </c>
      <c r="H11" s="101">
        <f t="shared" si="1"/>
        <v>1.6666666666666667</v>
      </c>
      <c r="I11" s="101">
        <f t="shared" si="1"/>
        <v>1.7333333333333332</v>
      </c>
      <c r="J11" s="101">
        <f t="shared" si="1"/>
        <v>1.4000000000000001</v>
      </c>
      <c r="K11" s="101">
        <f t="shared" si="1"/>
        <v>0.66666666666666663</v>
      </c>
      <c r="L11" s="101">
        <f t="shared" si="1"/>
        <v>0.66666666666666663</v>
      </c>
      <c r="M11" s="101">
        <f t="shared" si="1"/>
        <v>1.3333333333333333</v>
      </c>
      <c r="N11" s="101">
        <f t="shared" si="1"/>
        <v>1.8</v>
      </c>
      <c r="O11" s="101">
        <f t="shared" si="1"/>
        <v>1.8</v>
      </c>
      <c r="P11" s="101">
        <f t="shared" si="1"/>
        <v>2</v>
      </c>
      <c r="R11" s="101">
        <f>AVERAGE(R8:R10)</f>
        <v>1.8666666666666665</v>
      </c>
      <c r="S11" s="101">
        <f>AVERAGE(S8:S10)</f>
        <v>1.9333333333333333</v>
      </c>
    </row>
    <row r="12" spans="1:19" x14ac:dyDescent="0.25">
      <c r="A12" s="36" t="s">
        <v>25</v>
      </c>
      <c r="B12" s="93" t="s">
        <v>58</v>
      </c>
      <c r="C12" s="40" t="s">
        <v>63</v>
      </c>
      <c r="D12" s="50" t="s">
        <v>64</v>
      </c>
      <c r="E12" s="36">
        <v>0.8</v>
      </c>
      <c r="F12" s="36">
        <v>0.75</v>
      </c>
      <c r="G12" s="36">
        <v>0.8</v>
      </c>
      <c r="H12" s="36">
        <v>1</v>
      </c>
      <c r="I12" s="36">
        <v>0.8</v>
      </c>
      <c r="J12" s="36">
        <v>1</v>
      </c>
      <c r="K12" s="36">
        <v>0.75</v>
      </c>
      <c r="L12" s="36">
        <v>0.8</v>
      </c>
      <c r="M12" s="36">
        <v>1.5</v>
      </c>
      <c r="N12" s="36">
        <v>0.8</v>
      </c>
      <c r="O12" s="36">
        <v>0.8</v>
      </c>
      <c r="P12" s="36">
        <v>1.2</v>
      </c>
      <c r="R12" s="36">
        <v>0.8</v>
      </c>
      <c r="S12" s="36">
        <v>1</v>
      </c>
    </row>
    <row r="13" spans="1:19" x14ac:dyDescent="0.25">
      <c r="A13" s="36" t="s">
        <v>26</v>
      </c>
      <c r="B13" s="93" t="s">
        <v>58</v>
      </c>
      <c r="C13" s="40" t="s">
        <v>65</v>
      </c>
      <c r="D13" s="50" t="s">
        <v>66</v>
      </c>
      <c r="E13" s="99">
        <v>3</v>
      </c>
      <c r="F13" s="99">
        <v>2.25</v>
      </c>
      <c r="G13" s="99">
        <v>2.25</v>
      </c>
      <c r="H13" s="99">
        <v>1.5</v>
      </c>
      <c r="I13" s="99">
        <v>2</v>
      </c>
      <c r="J13" s="99">
        <v>0</v>
      </c>
      <c r="K13" s="99">
        <v>2</v>
      </c>
      <c r="L13" s="99">
        <v>1</v>
      </c>
      <c r="M13" s="99">
        <v>2.33</v>
      </c>
      <c r="N13" s="99">
        <v>1.25</v>
      </c>
      <c r="O13" s="99">
        <v>0</v>
      </c>
      <c r="P13" s="99">
        <v>2.25</v>
      </c>
      <c r="R13" s="99">
        <v>3</v>
      </c>
      <c r="S13" s="99">
        <v>2</v>
      </c>
    </row>
    <row r="14" spans="1:19" x14ac:dyDescent="0.25">
      <c r="A14" s="36">
        <v>3</v>
      </c>
      <c r="B14" s="93"/>
      <c r="C14" s="40"/>
      <c r="D14" s="50" t="s">
        <v>67</v>
      </c>
      <c r="E14" s="99">
        <f t="shared" ref="E14:P14" si="2">AVERAGE(E12:E13)</f>
        <v>1.9</v>
      </c>
      <c r="F14" s="99">
        <f t="shared" si="2"/>
        <v>1.5</v>
      </c>
      <c r="G14" s="99">
        <f t="shared" si="2"/>
        <v>1.5249999999999999</v>
      </c>
      <c r="H14" s="99">
        <f t="shared" si="2"/>
        <v>1.25</v>
      </c>
      <c r="I14" s="99">
        <f t="shared" si="2"/>
        <v>1.4</v>
      </c>
      <c r="J14" s="99">
        <f t="shared" si="2"/>
        <v>0.5</v>
      </c>
      <c r="K14" s="99">
        <f t="shared" si="2"/>
        <v>1.375</v>
      </c>
      <c r="L14" s="99">
        <f t="shared" si="2"/>
        <v>0.9</v>
      </c>
      <c r="M14" s="99">
        <f t="shared" si="2"/>
        <v>1.915</v>
      </c>
      <c r="N14" s="99">
        <f t="shared" si="2"/>
        <v>1.0249999999999999</v>
      </c>
      <c r="O14" s="99">
        <f t="shared" si="2"/>
        <v>0.4</v>
      </c>
      <c r="P14" s="99">
        <f t="shared" si="2"/>
        <v>1.7250000000000001</v>
      </c>
      <c r="R14" s="99">
        <f>AVERAGE(R12:R13)</f>
        <v>1.9</v>
      </c>
      <c r="S14" s="99">
        <f>AVERAGE(S12:S13)</f>
        <v>1.5</v>
      </c>
    </row>
    <row r="15" spans="1:19" x14ac:dyDescent="0.25">
      <c r="A15" s="44" t="s">
        <v>27</v>
      </c>
      <c r="B15" s="93" t="s">
        <v>58</v>
      </c>
      <c r="C15" s="55" t="s">
        <v>141</v>
      </c>
      <c r="D15" s="55" t="s">
        <v>68</v>
      </c>
      <c r="E15" s="80">
        <v>1</v>
      </c>
      <c r="F15" s="80">
        <v>3</v>
      </c>
      <c r="G15" s="80">
        <v>3</v>
      </c>
      <c r="H15" s="80">
        <v>3</v>
      </c>
      <c r="I15" s="80">
        <v>3</v>
      </c>
      <c r="J15" s="80">
        <v>3</v>
      </c>
      <c r="K15" s="80">
        <v>3</v>
      </c>
      <c r="L15" s="80">
        <v>3</v>
      </c>
      <c r="M15" s="80">
        <v>3</v>
      </c>
      <c r="N15" s="80">
        <v>3</v>
      </c>
      <c r="O15" s="80">
        <v>2</v>
      </c>
      <c r="P15" s="80">
        <v>3</v>
      </c>
      <c r="R15" s="36"/>
      <c r="S15" s="36"/>
    </row>
    <row r="16" spans="1:19" x14ac:dyDescent="0.25">
      <c r="A16" s="44" t="s">
        <v>96</v>
      </c>
      <c r="B16" s="93" t="s">
        <v>58</v>
      </c>
      <c r="C16" s="55" t="s">
        <v>70</v>
      </c>
      <c r="D16" s="55" t="s">
        <v>71</v>
      </c>
      <c r="E16" s="80">
        <v>0.2</v>
      </c>
      <c r="F16" s="80">
        <v>2</v>
      </c>
      <c r="G16" s="80">
        <v>1.4</v>
      </c>
      <c r="H16" s="80">
        <v>1.8</v>
      </c>
      <c r="I16" s="80">
        <v>1.8</v>
      </c>
      <c r="J16" s="80">
        <v>0.8</v>
      </c>
      <c r="K16" s="80">
        <v>1.2</v>
      </c>
      <c r="L16" s="80">
        <v>0.6</v>
      </c>
      <c r="M16" s="80">
        <v>1</v>
      </c>
      <c r="N16" s="80">
        <v>1.2</v>
      </c>
      <c r="O16" s="80">
        <v>1.2</v>
      </c>
      <c r="P16" s="80">
        <v>1</v>
      </c>
      <c r="R16" s="36"/>
      <c r="S16" s="36"/>
    </row>
    <row r="17" spans="1:19" x14ac:dyDescent="0.25">
      <c r="A17" s="44" t="s">
        <v>28</v>
      </c>
      <c r="B17" s="93" t="s">
        <v>58</v>
      </c>
      <c r="C17" s="55" t="s">
        <v>69</v>
      </c>
      <c r="D17" s="55" t="s">
        <v>142</v>
      </c>
      <c r="E17" s="80">
        <v>1</v>
      </c>
      <c r="F17" s="80">
        <v>1.8</v>
      </c>
      <c r="G17" s="80">
        <v>2.4</v>
      </c>
      <c r="H17" s="80">
        <v>2.2000000000000002</v>
      </c>
      <c r="I17" s="80">
        <v>1.8</v>
      </c>
      <c r="J17" s="80">
        <v>2.4</v>
      </c>
      <c r="K17" s="80">
        <v>2.4</v>
      </c>
      <c r="L17" s="80">
        <v>2</v>
      </c>
      <c r="M17" s="80">
        <v>2</v>
      </c>
      <c r="N17" s="80">
        <v>1.8</v>
      </c>
      <c r="O17" s="80">
        <v>1.8</v>
      </c>
      <c r="P17" s="80">
        <v>1.8</v>
      </c>
      <c r="R17" s="36"/>
      <c r="S17" s="36"/>
    </row>
    <row r="18" spans="1:19" x14ac:dyDescent="0.25">
      <c r="A18" s="44" t="s">
        <v>109</v>
      </c>
      <c r="B18" s="93" t="s">
        <v>58</v>
      </c>
      <c r="C18" s="94" t="s">
        <v>143</v>
      </c>
      <c r="D18" s="94" t="s">
        <v>144</v>
      </c>
      <c r="E18" s="80">
        <v>0</v>
      </c>
      <c r="F18" s="80">
        <v>2.2000000000000002</v>
      </c>
      <c r="G18" s="80">
        <v>2.2000000000000002</v>
      </c>
      <c r="H18" s="80">
        <v>2.6</v>
      </c>
      <c r="I18" s="80">
        <v>2</v>
      </c>
      <c r="J18" s="80">
        <v>2.4</v>
      </c>
      <c r="K18" s="80">
        <v>1</v>
      </c>
      <c r="L18" s="80">
        <v>3</v>
      </c>
      <c r="M18" s="80">
        <v>3</v>
      </c>
      <c r="N18" s="80">
        <v>2</v>
      </c>
      <c r="O18" s="80">
        <v>0</v>
      </c>
      <c r="P18" s="80">
        <v>3</v>
      </c>
      <c r="R18" s="36"/>
      <c r="S18" s="36"/>
    </row>
    <row r="19" spans="1:19" x14ac:dyDescent="0.25">
      <c r="A19" s="48" t="s">
        <v>149</v>
      </c>
      <c r="B19" s="93" t="s">
        <v>58</v>
      </c>
      <c r="C19" s="94" t="s">
        <v>145</v>
      </c>
      <c r="D19" s="94" t="s">
        <v>146</v>
      </c>
      <c r="E19" s="80">
        <v>0</v>
      </c>
      <c r="F19" s="80">
        <v>0.67</v>
      </c>
      <c r="G19" s="80">
        <v>0.67</v>
      </c>
      <c r="H19" s="80">
        <v>1</v>
      </c>
      <c r="I19" s="80">
        <v>0.5</v>
      </c>
      <c r="J19" s="80">
        <v>1</v>
      </c>
      <c r="K19" s="80">
        <v>1</v>
      </c>
      <c r="L19" s="80">
        <v>0.67</v>
      </c>
      <c r="M19" s="80">
        <v>0</v>
      </c>
      <c r="N19" s="80">
        <v>0</v>
      </c>
      <c r="O19" s="80">
        <v>2</v>
      </c>
      <c r="P19" s="80">
        <v>2</v>
      </c>
      <c r="R19" s="36"/>
      <c r="S19" s="36"/>
    </row>
    <row r="20" spans="1:19" x14ac:dyDescent="0.25">
      <c r="A20" s="44">
        <v>4</v>
      </c>
      <c r="B20" s="50"/>
      <c r="C20" s="50"/>
      <c r="D20" s="51" t="s">
        <v>72</v>
      </c>
      <c r="E20" s="46">
        <f t="shared" ref="E20:P20" si="3">AVERAGE(E15:E19)</f>
        <v>0.44000000000000006</v>
      </c>
      <c r="F20" s="46">
        <f t="shared" si="3"/>
        <v>1.9339999999999999</v>
      </c>
      <c r="G20" s="46">
        <f t="shared" si="3"/>
        <v>1.9339999999999999</v>
      </c>
      <c r="H20" s="46">
        <f t="shared" si="3"/>
        <v>2.12</v>
      </c>
      <c r="I20" s="46">
        <f t="shared" si="3"/>
        <v>1.8199999999999998</v>
      </c>
      <c r="J20" s="46">
        <f t="shared" si="3"/>
        <v>1.92</v>
      </c>
      <c r="K20" s="46">
        <f t="shared" si="3"/>
        <v>1.72</v>
      </c>
      <c r="L20" s="46">
        <f t="shared" si="3"/>
        <v>1.8539999999999999</v>
      </c>
      <c r="M20" s="46">
        <f t="shared" si="3"/>
        <v>1.8</v>
      </c>
      <c r="N20" s="46">
        <f t="shared" si="3"/>
        <v>1.6</v>
      </c>
      <c r="O20" s="46">
        <f t="shared" si="3"/>
        <v>1.4</v>
      </c>
      <c r="P20" s="46">
        <f t="shared" si="3"/>
        <v>2.16</v>
      </c>
      <c r="R20" s="46"/>
      <c r="S20" s="46"/>
    </row>
    <row r="21" spans="1:19" x14ac:dyDescent="0.25">
      <c r="A21" s="50"/>
      <c r="B21" s="49"/>
      <c r="C21" s="68"/>
      <c r="D21" s="61" t="s">
        <v>29</v>
      </c>
      <c r="E21" s="69">
        <f t="shared" ref="E21:P21" si="4">E7+E11+E14+E20</f>
        <v>5.5</v>
      </c>
      <c r="F21" s="69">
        <f t="shared" si="4"/>
        <v>6.7273333333333332</v>
      </c>
      <c r="G21" s="69">
        <f t="shared" si="4"/>
        <v>6.6190000000000007</v>
      </c>
      <c r="H21" s="69">
        <f t="shared" si="4"/>
        <v>6.33</v>
      </c>
      <c r="I21" s="69">
        <f t="shared" si="4"/>
        <v>6.2466666666666661</v>
      </c>
      <c r="J21" s="69">
        <f t="shared" si="4"/>
        <v>5.1133333333333333</v>
      </c>
      <c r="K21" s="69">
        <f t="shared" si="4"/>
        <v>4.5383333333333331</v>
      </c>
      <c r="L21" s="69">
        <f t="shared" si="4"/>
        <v>4.1139999999999999</v>
      </c>
      <c r="M21" s="69">
        <f t="shared" si="4"/>
        <v>5.9083333333333332</v>
      </c>
      <c r="N21" s="69">
        <f t="shared" si="4"/>
        <v>5.2850000000000001</v>
      </c>
      <c r="O21" s="69">
        <f t="shared" si="4"/>
        <v>4.8766666666666669</v>
      </c>
      <c r="P21" s="69">
        <f t="shared" si="4"/>
        <v>6.9283333333333328</v>
      </c>
      <c r="R21" s="69">
        <f>R7+R11+R14+R20</f>
        <v>5.7666666666666657</v>
      </c>
      <c r="S21" s="69">
        <f>S7+S11+S14+S20</f>
        <v>4.9333333333333336</v>
      </c>
    </row>
    <row r="22" spans="1:19" x14ac:dyDescent="0.25">
      <c r="A22" s="50"/>
      <c r="B22" s="50"/>
      <c r="C22" s="50"/>
      <c r="D22" s="63" t="s">
        <v>30</v>
      </c>
      <c r="E22" s="69" t="s">
        <v>41</v>
      </c>
      <c r="F22" s="69" t="s">
        <v>41</v>
      </c>
      <c r="G22" s="69" t="s">
        <v>41</v>
      </c>
      <c r="H22" s="69" t="s">
        <v>41</v>
      </c>
      <c r="I22" s="69" t="s">
        <v>41</v>
      </c>
      <c r="J22" s="69" t="s">
        <v>41</v>
      </c>
      <c r="K22" s="69" t="s">
        <v>41</v>
      </c>
      <c r="L22" s="69" t="s">
        <v>41</v>
      </c>
      <c r="M22" s="69" t="s">
        <v>41</v>
      </c>
      <c r="N22" s="69" t="s">
        <v>41</v>
      </c>
      <c r="O22" s="69" t="s">
        <v>41</v>
      </c>
      <c r="P22" s="69" t="s">
        <v>41</v>
      </c>
      <c r="R22" s="69" t="s">
        <v>41</v>
      </c>
      <c r="S22" s="69" t="s">
        <v>41</v>
      </c>
    </row>
    <row r="23" spans="1:19" x14ac:dyDescent="0.25">
      <c r="B23" s="20"/>
      <c r="C23" s="20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</sheetData>
  <mergeCells count="1">
    <mergeCell ref="A1:S1"/>
  </mergeCells>
  <pageMargins left="0.2" right="0.2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T5" sqref="T5"/>
    </sheetView>
  </sheetViews>
  <sheetFormatPr defaultRowHeight="15" x14ac:dyDescent="0.25"/>
  <cols>
    <col min="1" max="1" width="3.28515625" customWidth="1"/>
    <col min="2" max="2" width="4.7109375" bestFit="1" customWidth="1"/>
    <col min="3" max="3" width="17.85546875" customWidth="1"/>
    <col min="4" max="4" width="47.5703125" customWidth="1"/>
    <col min="5" max="16" width="6" customWidth="1"/>
    <col min="17" max="17" width="6" style="32" customWidth="1"/>
    <col min="18" max="18" width="8.42578125" bestFit="1" customWidth="1"/>
    <col min="19" max="19" width="6.140625" bestFit="1" customWidth="1"/>
  </cols>
  <sheetData>
    <row r="1" spans="1:19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s="4" customFormat="1" x14ac:dyDescent="0.25">
      <c r="A2" s="9" t="s">
        <v>15</v>
      </c>
      <c r="B2" s="9" t="s">
        <v>14</v>
      </c>
      <c r="C2" s="9" t="s">
        <v>13</v>
      </c>
      <c r="D2" s="9" t="s">
        <v>12</v>
      </c>
      <c r="E2" s="142" t="s">
        <v>0</v>
      </c>
      <c r="F2" s="142" t="s">
        <v>1</v>
      </c>
      <c r="G2" s="142" t="s">
        <v>2</v>
      </c>
      <c r="H2" s="142" t="s">
        <v>3</v>
      </c>
      <c r="I2" s="142" t="s">
        <v>4</v>
      </c>
      <c r="J2" s="142" t="s">
        <v>5</v>
      </c>
      <c r="K2" s="142" t="s">
        <v>6</v>
      </c>
      <c r="L2" s="142" t="s">
        <v>7</v>
      </c>
      <c r="M2" s="142" t="s">
        <v>8</v>
      </c>
      <c r="N2" s="142" t="s">
        <v>9</v>
      </c>
      <c r="O2" s="142" t="s">
        <v>10</v>
      </c>
      <c r="P2" s="142" t="s">
        <v>11</v>
      </c>
      <c r="Q2" s="65"/>
      <c r="R2" s="142" t="s">
        <v>16</v>
      </c>
      <c r="S2" s="142" t="s">
        <v>17</v>
      </c>
    </row>
    <row r="3" spans="1:19" x14ac:dyDescent="0.25">
      <c r="A3" s="66"/>
      <c r="B3" s="133"/>
      <c r="C3" s="133"/>
      <c r="D3" s="134" t="s">
        <v>57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56"/>
      <c r="R3" s="126"/>
      <c r="S3" s="126"/>
    </row>
    <row r="4" spans="1:19" x14ac:dyDescent="0.25">
      <c r="A4" s="66" t="s">
        <v>20</v>
      </c>
      <c r="B4" s="122" t="s">
        <v>85</v>
      </c>
      <c r="C4" s="186" t="s">
        <v>208</v>
      </c>
      <c r="D4" s="149" t="s">
        <v>183</v>
      </c>
      <c r="E4" s="126">
        <v>2.2000000000000002</v>
      </c>
      <c r="F4" s="126">
        <v>2.6</v>
      </c>
      <c r="G4" s="126">
        <v>3</v>
      </c>
      <c r="H4" s="126">
        <v>2.6</v>
      </c>
      <c r="I4" s="126">
        <v>2.4</v>
      </c>
      <c r="J4" s="126">
        <v>2.6</v>
      </c>
      <c r="K4" s="126">
        <v>1</v>
      </c>
      <c r="L4" s="126">
        <v>2.6</v>
      </c>
      <c r="M4" s="126">
        <v>2.4</v>
      </c>
      <c r="N4" s="126">
        <v>2</v>
      </c>
      <c r="O4" s="126">
        <v>2.6</v>
      </c>
      <c r="P4" s="126">
        <v>3</v>
      </c>
      <c r="Q4" s="56"/>
      <c r="R4" s="126">
        <v>3</v>
      </c>
      <c r="S4" s="126">
        <v>3</v>
      </c>
    </row>
    <row r="5" spans="1:19" x14ac:dyDescent="0.25">
      <c r="A5" s="66"/>
      <c r="B5" s="122"/>
      <c r="C5" s="129"/>
      <c r="D5" s="54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56"/>
      <c r="R5" s="137"/>
      <c r="S5" s="137"/>
    </row>
    <row r="6" spans="1:19" x14ac:dyDescent="0.25">
      <c r="A6" s="66">
        <v>1</v>
      </c>
      <c r="B6" s="122"/>
      <c r="C6" s="129"/>
      <c r="D6" s="54" t="s">
        <v>123</v>
      </c>
      <c r="E6" s="58">
        <f>AVERAGE(E4:E5)</f>
        <v>2.2000000000000002</v>
      </c>
      <c r="F6" s="58">
        <f t="shared" ref="F6:S6" si="0">AVERAGE(F4:F5)</f>
        <v>2.6</v>
      </c>
      <c r="G6" s="58">
        <f t="shared" si="0"/>
        <v>3</v>
      </c>
      <c r="H6" s="58">
        <f t="shared" si="0"/>
        <v>2.6</v>
      </c>
      <c r="I6" s="58">
        <f t="shared" si="0"/>
        <v>2.4</v>
      </c>
      <c r="J6" s="58">
        <f t="shared" si="0"/>
        <v>2.6</v>
      </c>
      <c r="K6" s="58">
        <f t="shared" si="0"/>
        <v>1</v>
      </c>
      <c r="L6" s="58">
        <f t="shared" si="0"/>
        <v>2.6</v>
      </c>
      <c r="M6" s="58">
        <f t="shared" si="0"/>
        <v>2.4</v>
      </c>
      <c r="N6" s="58">
        <f t="shared" si="0"/>
        <v>2</v>
      </c>
      <c r="O6" s="58">
        <f t="shared" si="0"/>
        <v>2.6</v>
      </c>
      <c r="P6" s="58">
        <f t="shared" si="0"/>
        <v>3</v>
      </c>
      <c r="Q6" s="56"/>
      <c r="R6" s="58">
        <f t="shared" si="0"/>
        <v>3</v>
      </c>
      <c r="S6" s="58">
        <f t="shared" si="0"/>
        <v>3</v>
      </c>
    </row>
    <row r="7" spans="1:19" x14ac:dyDescent="0.25">
      <c r="A7" s="67" t="s">
        <v>95</v>
      </c>
      <c r="B7" s="122" t="s">
        <v>85</v>
      </c>
      <c r="C7" s="54" t="s">
        <v>88</v>
      </c>
      <c r="D7" s="54" t="s">
        <v>89</v>
      </c>
      <c r="E7" s="127">
        <v>2.25</v>
      </c>
      <c r="F7" s="127">
        <v>2.25</v>
      </c>
      <c r="G7" s="127">
        <v>2.25</v>
      </c>
      <c r="H7" s="127">
        <v>2.25</v>
      </c>
      <c r="I7" s="127">
        <v>2.25</v>
      </c>
      <c r="J7" s="127">
        <v>2</v>
      </c>
      <c r="K7" s="127">
        <v>2</v>
      </c>
      <c r="L7" s="127">
        <v>2</v>
      </c>
      <c r="M7" s="127">
        <v>3</v>
      </c>
      <c r="N7" s="127">
        <v>2.25</v>
      </c>
      <c r="O7" s="127">
        <v>3</v>
      </c>
      <c r="P7" s="127">
        <v>2.25</v>
      </c>
      <c r="Q7" s="56"/>
      <c r="R7" s="127">
        <v>2.2000000000000002</v>
      </c>
      <c r="S7" s="127">
        <v>1.6</v>
      </c>
    </row>
    <row r="8" spans="1:19" x14ac:dyDescent="0.25">
      <c r="A8" s="67" t="s">
        <v>23</v>
      </c>
      <c r="B8" s="122" t="s">
        <v>85</v>
      </c>
      <c r="C8" s="54" t="s">
        <v>90</v>
      </c>
      <c r="D8" s="54" t="s">
        <v>91</v>
      </c>
      <c r="E8" s="57">
        <v>1.81</v>
      </c>
      <c r="F8" s="57">
        <v>1.81</v>
      </c>
      <c r="G8" s="57">
        <v>1.81</v>
      </c>
      <c r="H8" s="57">
        <v>1.81</v>
      </c>
      <c r="I8" s="57">
        <v>1.81</v>
      </c>
      <c r="J8" s="57">
        <v>1.81</v>
      </c>
      <c r="K8" s="57">
        <v>1.67</v>
      </c>
      <c r="L8" s="57">
        <v>2</v>
      </c>
      <c r="M8" s="57">
        <v>2.08</v>
      </c>
      <c r="N8" s="57">
        <v>1.5</v>
      </c>
      <c r="O8" s="57">
        <v>1.5</v>
      </c>
      <c r="P8" s="57">
        <v>1.81</v>
      </c>
      <c r="Q8" s="56"/>
      <c r="R8" s="57">
        <v>1.81</v>
      </c>
      <c r="S8" s="57">
        <v>1.81</v>
      </c>
    </row>
    <row r="9" spans="1:19" x14ac:dyDescent="0.25">
      <c r="A9" s="67">
        <v>2</v>
      </c>
      <c r="B9" s="122"/>
      <c r="C9" s="54"/>
      <c r="D9" s="54" t="s">
        <v>122</v>
      </c>
      <c r="E9" s="58">
        <f>AVERAGE(E7:E8)</f>
        <v>2.0300000000000002</v>
      </c>
      <c r="F9" s="58">
        <f t="shared" ref="F9:P9" si="1">AVERAGE(F7:F8)</f>
        <v>2.0300000000000002</v>
      </c>
      <c r="G9" s="58">
        <f t="shared" si="1"/>
        <v>2.0300000000000002</v>
      </c>
      <c r="H9" s="58">
        <f t="shared" si="1"/>
        <v>2.0300000000000002</v>
      </c>
      <c r="I9" s="58">
        <f t="shared" si="1"/>
        <v>2.0300000000000002</v>
      </c>
      <c r="J9" s="58">
        <f t="shared" si="1"/>
        <v>1.905</v>
      </c>
      <c r="K9" s="58">
        <f t="shared" si="1"/>
        <v>1.835</v>
      </c>
      <c r="L9" s="58">
        <f t="shared" si="1"/>
        <v>2</v>
      </c>
      <c r="M9" s="58">
        <f t="shared" si="1"/>
        <v>2.54</v>
      </c>
      <c r="N9" s="58">
        <f t="shared" si="1"/>
        <v>1.875</v>
      </c>
      <c r="O9" s="58">
        <f t="shared" si="1"/>
        <v>2.25</v>
      </c>
      <c r="P9" s="58">
        <f t="shared" si="1"/>
        <v>2.0300000000000002</v>
      </c>
      <c r="Q9" s="56"/>
      <c r="R9" s="57">
        <f>AVERAGE(R7:R8)</f>
        <v>2.0049999999999999</v>
      </c>
      <c r="S9" s="57">
        <f>AVERAGE(S7:S8)</f>
        <v>1.7050000000000001</v>
      </c>
    </row>
    <row r="10" spans="1:19" x14ac:dyDescent="0.25">
      <c r="A10" s="67" t="s">
        <v>25</v>
      </c>
      <c r="B10" s="122" t="s">
        <v>85</v>
      </c>
      <c r="C10" s="54" t="s">
        <v>92</v>
      </c>
      <c r="D10" s="54" t="s">
        <v>93</v>
      </c>
      <c r="E10" s="57">
        <v>2.6</v>
      </c>
      <c r="F10" s="57">
        <v>2</v>
      </c>
      <c r="G10" s="57">
        <v>2.6</v>
      </c>
      <c r="H10" s="57">
        <v>1.8</v>
      </c>
      <c r="I10" s="57">
        <v>2.6</v>
      </c>
      <c r="J10" s="57">
        <v>2.6</v>
      </c>
      <c r="K10" s="57">
        <v>2.2000000000000002</v>
      </c>
      <c r="L10" s="57">
        <v>2</v>
      </c>
      <c r="M10" s="57">
        <v>2.2000000000000002</v>
      </c>
      <c r="N10" s="57">
        <v>1.4</v>
      </c>
      <c r="O10" s="57">
        <v>1.5</v>
      </c>
      <c r="P10" s="57">
        <v>2.2000000000000002</v>
      </c>
      <c r="Q10" s="56"/>
      <c r="R10" s="57">
        <v>2.4</v>
      </c>
      <c r="S10" s="123">
        <v>2.4</v>
      </c>
    </row>
    <row r="11" spans="1:19" x14ac:dyDescent="0.25">
      <c r="A11" s="67" t="s">
        <v>26</v>
      </c>
      <c r="B11" s="122" t="s">
        <v>85</v>
      </c>
      <c r="C11" s="129" t="s">
        <v>209</v>
      </c>
      <c r="D11" s="129" t="s">
        <v>210</v>
      </c>
      <c r="E11" s="126">
        <v>1.5</v>
      </c>
      <c r="F11" s="126">
        <v>1.83</v>
      </c>
      <c r="G11" s="126">
        <v>2.33</v>
      </c>
      <c r="H11" s="126">
        <v>1.67</v>
      </c>
      <c r="I11" s="126">
        <v>2</v>
      </c>
      <c r="J11" s="126">
        <v>1.67</v>
      </c>
      <c r="K11" s="126">
        <v>1.33</v>
      </c>
      <c r="L11" s="126">
        <v>1.83</v>
      </c>
      <c r="M11" s="126">
        <v>2</v>
      </c>
      <c r="N11" s="126">
        <v>2</v>
      </c>
      <c r="O11" s="126">
        <v>1.33</v>
      </c>
      <c r="P11" s="126">
        <v>2.67</v>
      </c>
      <c r="Q11" s="56"/>
      <c r="R11" s="126">
        <v>2.6</v>
      </c>
      <c r="S11" s="126">
        <v>2.2000000000000002</v>
      </c>
    </row>
    <row r="12" spans="1:19" x14ac:dyDescent="0.25">
      <c r="A12" s="67">
        <v>3</v>
      </c>
      <c r="B12" s="122"/>
      <c r="C12" s="54"/>
      <c r="D12" s="39" t="s">
        <v>94</v>
      </c>
      <c r="E12" s="58">
        <f>AVERAGE(E10:E11)</f>
        <v>2.0499999999999998</v>
      </c>
      <c r="F12" s="58">
        <f t="shared" ref="F12:P12" si="2">AVERAGE(F10:F11)</f>
        <v>1.915</v>
      </c>
      <c r="G12" s="58">
        <f t="shared" si="2"/>
        <v>2.4649999999999999</v>
      </c>
      <c r="H12" s="58">
        <f t="shared" si="2"/>
        <v>1.7349999999999999</v>
      </c>
      <c r="I12" s="58">
        <f t="shared" si="2"/>
        <v>2.2999999999999998</v>
      </c>
      <c r="J12" s="58">
        <f t="shared" si="2"/>
        <v>2.1349999999999998</v>
      </c>
      <c r="K12" s="58">
        <f t="shared" si="2"/>
        <v>1.7650000000000001</v>
      </c>
      <c r="L12" s="58">
        <f t="shared" si="2"/>
        <v>1.915</v>
      </c>
      <c r="M12" s="58">
        <f t="shared" si="2"/>
        <v>2.1</v>
      </c>
      <c r="N12" s="58">
        <f t="shared" si="2"/>
        <v>1.7</v>
      </c>
      <c r="O12" s="58">
        <f t="shared" si="2"/>
        <v>1.415</v>
      </c>
      <c r="P12" s="58">
        <f t="shared" si="2"/>
        <v>2.4350000000000001</v>
      </c>
      <c r="Q12" s="56"/>
      <c r="R12" s="59">
        <f>AVERAGE(R10:R11)</f>
        <v>2.5</v>
      </c>
      <c r="S12" s="59">
        <f>AVERAGE(S10:S11)</f>
        <v>2.2999999999999998</v>
      </c>
    </row>
    <row r="13" spans="1:19" ht="34.5" customHeight="1" x14ac:dyDescent="0.25">
      <c r="A13" s="67" t="s">
        <v>27</v>
      </c>
      <c r="B13" s="122" t="s">
        <v>85</v>
      </c>
      <c r="C13" s="94" t="s">
        <v>193</v>
      </c>
      <c r="D13" s="95" t="s">
        <v>194</v>
      </c>
      <c r="E13" s="80">
        <v>0</v>
      </c>
      <c r="F13" s="80">
        <v>1.25</v>
      </c>
      <c r="G13" s="80">
        <v>0.75</v>
      </c>
      <c r="H13" s="80">
        <v>2</v>
      </c>
      <c r="I13" s="80">
        <v>2.25</v>
      </c>
      <c r="J13" s="80">
        <v>3</v>
      </c>
      <c r="K13" s="80">
        <v>3</v>
      </c>
      <c r="L13" s="80">
        <v>3</v>
      </c>
      <c r="M13" s="80">
        <v>2.25</v>
      </c>
      <c r="N13" s="80">
        <v>3</v>
      </c>
      <c r="O13" s="80">
        <v>0</v>
      </c>
      <c r="P13" s="80">
        <v>3</v>
      </c>
      <c r="Q13" s="56"/>
      <c r="R13" s="123"/>
      <c r="S13" s="123"/>
    </row>
    <row r="14" spans="1:19" x14ac:dyDescent="0.25">
      <c r="A14" s="67" t="s">
        <v>96</v>
      </c>
      <c r="B14" s="122" t="s">
        <v>85</v>
      </c>
      <c r="C14" s="140" t="s">
        <v>86</v>
      </c>
      <c r="D14" s="140" t="s">
        <v>87</v>
      </c>
      <c r="E14" s="79">
        <v>0</v>
      </c>
      <c r="F14" s="79">
        <v>2</v>
      </c>
      <c r="G14" s="79">
        <v>2.6</v>
      </c>
      <c r="H14" s="79">
        <v>2.2000000000000002</v>
      </c>
      <c r="I14" s="79">
        <v>3</v>
      </c>
      <c r="J14" s="79">
        <v>3</v>
      </c>
      <c r="K14" s="60"/>
      <c r="L14" s="60"/>
      <c r="M14" s="60"/>
      <c r="N14" s="60"/>
      <c r="O14" s="60"/>
      <c r="P14" s="60"/>
      <c r="Q14" s="56"/>
      <c r="R14" s="126"/>
      <c r="S14" s="126"/>
    </row>
    <row r="15" spans="1:19" x14ac:dyDescent="0.25">
      <c r="A15" s="67">
        <v>4</v>
      </c>
      <c r="B15" s="122"/>
      <c r="C15" s="140"/>
      <c r="D15" s="134" t="s">
        <v>72</v>
      </c>
      <c r="E15" s="58">
        <f>AVERAGE(E13:E14)</f>
        <v>0</v>
      </c>
      <c r="F15" s="58">
        <f t="shared" ref="F15:P15" si="3">AVERAGE(F13:F14)</f>
        <v>1.625</v>
      </c>
      <c r="G15" s="58">
        <f t="shared" si="3"/>
        <v>1.675</v>
      </c>
      <c r="H15" s="58">
        <f t="shared" si="3"/>
        <v>2.1</v>
      </c>
      <c r="I15" s="58">
        <f t="shared" si="3"/>
        <v>2.625</v>
      </c>
      <c r="J15" s="58">
        <f t="shared" si="3"/>
        <v>3</v>
      </c>
      <c r="K15" s="58">
        <f t="shared" si="3"/>
        <v>3</v>
      </c>
      <c r="L15" s="58">
        <f t="shared" si="3"/>
        <v>3</v>
      </c>
      <c r="M15" s="58">
        <f t="shared" si="3"/>
        <v>2.25</v>
      </c>
      <c r="N15" s="58">
        <f t="shared" si="3"/>
        <v>3</v>
      </c>
      <c r="O15" s="58">
        <f t="shared" si="3"/>
        <v>0</v>
      </c>
      <c r="P15" s="58">
        <f t="shared" si="3"/>
        <v>3</v>
      </c>
      <c r="Q15" s="56"/>
      <c r="R15" s="60"/>
      <c r="S15" s="60"/>
    </row>
    <row r="16" spans="1:19" x14ac:dyDescent="0.25">
      <c r="A16" s="67"/>
      <c r="B16" s="133"/>
      <c r="C16" s="68"/>
      <c r="D16" s="61" t="s">
        <v>29</v>
      </c>
      <c r="E16" s="131">
        <f>E6+E9+E12+E15</f>
        <v>6.28</v>
      </c>
      <c r="F16" s="131">
        <f t="shared" ref="F16:P16" si="4">F6+F9+F12+F15</f>
        <v>8.1700000000000017</v>
      </c>
      <c r="G16" s="131">
        <f t="shared" si="4"/>
        <v>9.17</v>
      </c>
      <c r="H16" s="131">
        <f t="shared" si="4"/>
        <v>8.4649999999999999</v>
      </c>
      <c r="I16" s="131">
        <f t="shared" si="4"/>
        <v>9.3550000000000004</v>
      </c>
      <c r="J16" s="131">
        <f t="shared" si="4"/>
        <v>9.64</v>
      </c>
      <c r="K16" s="131">
        <f t="shared" si="4"/>
        <v>7.6</v>
      </c>
      <c r="L16" s="131">
        <f t="shared" si="4"/>
        <v>9.5150000000000006</v>
      </c>
      <c r="M16" s="131">
        <f t="shared" si="4"/>
        <v>9.2899999999999991</v>
      </c>
      <c r="N16" s="131">
        <f t="shared" si="4"/>
        <v>8.5749999999999993</v>
      </c>
      <c r="O16" s="131">
        <f t="shared" si="4"/>
        <v>6.2649999999999997</v>
      </c>
      <c r="P16" s="131">
        <f t="shared" si="4"/>
        <v>10.465</v>
      </c>
      <c r="Q16" s="62"/>
      <c r="R16" s="131">
        <f t="shared" ref="R16" si="5">R6+R9+R12+R15</f>
        <v>7.5049999999999999</v>
      </c>
      <c r="S16" s="131">
        <f t="shared" ref="S16" si="6">S6+S9+S12+S15</f>
        <v>7.0049999999999999</v>
      </c>
    </row>
    <row r="17" spans="1:19" x14ac:dyDescent="0.25">
      <c r="A17" s="129"/>
      <c r="B17" s="129"/>
      <c r="C17" s="129"/>
      <c r="D17" s="130" t="s">
        <v>30</v>
      </c>
      <c r="E17" s="131" t="s">
        <v>41</v>
      </c>
      <c r="F17" s="131" t="s">
        <v>41</v>
      </c>
      <c r="G17" s="131" t="s">
        <v>41</v>
      </c>
      <c r="H17" s="131" t="s">
        <v>41</v>
      </c>
      <c r="I17" s="131" t="s">
        <v>41</v>
      </c>
      <c r="J17" s="131" t="s">
        <v>41</v>
      </c>
      <c r="K17" s="131" t="s">
        <v>41</v>
      </c>
      <c r="L17" s="131" t="s">
        <v>41</v>
      </c>
      <c r="M17" s="131" t="s">
        <v>41</v>
      </c>
      <c r="N17" s="131" t="s">
        <v>41</v>
      </c>
      <c r="O17" s="131" t="s">
        <v>19</v>
      </c>
      <c r="P17" s="131" t="s">
        <v>41</v>
      </c>
      <c r="Q17" s="62"/>
      <c r="R17" s="131" t="s">
        <v>19</v>
      </c>
      <c r="S17" s="131" t="s">
        <v>19</v>
      </c>
    </row>
    <row r="18" spans="1:19" ht="15.75" x14ac:dyDescent="0.25">
      <c r="A18" s="17"/>
      <c r="B18" s="17"/>
      <c r="C18" s="17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20" spans="1:19" ht="15.75" thickBot="1" x14ac:dyDescent="0.3"/>
    <row r="21" spans="1:19" ht="15.75" thickBot="1" x14ac:dyDescent="0.3">
      <c r="C21" s="150"/>
      <c r="D21" s="151"/>
    </row>
  </sheetData>
  <mergeCells count="1">
    <mergeCell ref="A1:S1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2018-01-31T07:19:09Z</cp:lastPrinted>
  <dcterms:created xsi:type="dcterms:W3CDTF">2017-12-14T08:33:08Z</dcterms:created>
  <dcterms:modified xsi:type="dcterms:W3CDTF">2022-08-18T17:31:33Z</dcterms:modified>
</cp:coreProperties>
</file>