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9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5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13" i="9"/>
  <c r="R13"/>
  <c r="Q13"/>
  <c r="P13"/>
  <c r="N13"/>
  <c r="M13"/>
  <c r="L13"/>
  <c r="K13"/>
  <c r="J13"/>
  <c r="I13"/>
  <c r="H13"/>
  <c r="G13"/>
  <c r="F13"/>
  <c r="E13"/>
  <c r="D13"/>
  <c r="C13"/>
  <c r="Q9"/>
  <c r="R9"/>
  <c r="S9"/>
  <c r="P9"/>
  <c r="D9"/>
  <c r="E9"/>
  <c r="F9"/>
  <c r="G9"/>
  <c r="H9"/>
  <c r="I9"/>
  <c r="J9"/>
  <c r="K9"/>
  <c r="L9"/>
  <c r="M9"/>
  <c r="N9"/>
  <c r="C9"/>
  <c r="U16" i="14"/>
  <c r="T16"/>
  <c r="S16"/>
  <c r="R16"/>
  <c r="F16"/>
  <c r="G16"/>
  <c r="H16"/>
  <c r="I16"/>
  <c r="J16"/>
  <c r="K16"/>
  <c r="L16"/>
  <c r="M16"/>
  <c r="N16"/>
  <c r="O16"/>
  <c r="P16"/>
  <c r="E16"/>
  <c r="R14" i="7"/>
  <c r="R13"/>
  <c r="U13"/>
  <c r="T13"/>
  <c r="S13"/>
  <c r="P13"/>
  <c r="O13"/>
  <c r="N13"/>
  <c r="M13"/>
  <c r="L13"/>
  <c r="K13"/>
  <c r="J13"/>
  <c r="I13"/>
  <c r="H13"/>
  <c r="G13"/>
  <c r="F13"/>
  <c r="E13"/>
  <c r="E14" s="1"/>
  <c r="T16" i="15"/>
  <c r="U16"/>
  <c r="U17" s="1"/>
  <c r="T17"/>
  <c r="S16"/>
  <c r="R16"/>
  <c r="F16"/>
  <c r="F17" s="1"/>
  <c r="G16"/>
  <c r="G17" s="1"/>
  <c r="H16"/>
  <c r="H17" s="1"/>
  <c r="I16"/>
  <c r="I17" s="1"/>
  <c r="J16"/>
  <c r="K16"/>
  <c r="L16"/>
  <c r="L17" s="1"/>
  <c r="M16"/>
  <c r="N16"/>
  <c r="O16"/>
  <c r="P16"/>
  <c r="E16"/>
  <c r="E17" s="1"/>
  <c r="S16" i="4"/>
  <c r="S17" s="1"/>
  <c r="T16"/>
  <c r="U16"/>
  <c r="U17" s="1"/>
  <c r="F16"/>
  <c r="G16"/>
  <c r="H16"/>
  <c r="I16"/>
  <c r="J16"/>
  <c r="K16"/>
  <c r="L16"/>
  <c r="L17" s="1"/>
  <c r="M16"/>
  <c r="M17" s="1"/>
  <c r="N16"/>
  <c r="O16"/>
  <c r="P16"/>
  <c r="R16"/>
  <c r="E16"/>
  <c r="U15" i="12"/>
  <c r="T15"/>
  <c r="S15"/>
  <c r="R15"/>
  <c r="P15"/>
  <c r="O15"/>
  <c r="N15"/>
  <c r="M15"/>
  <c r="L15"/>
  <c r="K15"/>
  <c r="J15"/>
  <c r="I15"/>
  <c r="H15"/>
  <c r="G15"/>
  <c r="F15"/>
  <c r="E15"/>
  <c r="U13" i="11"/>
  <c r="T13"/>
  <c r="S13"/>
  <c r="R13"/>
  <c r="P13"/>
  <c r="O13"/>
  <c r="N13"/>
  <c r="M13"/>
  <c r="L13"/>
  <c r="K13"/>
  <c r="J13"/>
  <c r="I13"/>
  <c r="H13"/>
  <c r="G13"/>
  <c r="F13"/>
  <c r="E13"/>
  <c r="U13" i="1"/>
  <c r="T13"/>
  <c r="S13"/>
  <c r="R13"/>
  <c r="P13"/>
  <c r="O13"/>
  <c r="N13"/>
  <c r="M13"/>
  <c r="L13"/>
  <c r="K13"/>
  <c r="J13"/>
  <c r="I13"/>
  <c r="H13"/>
  <c r="G13"/>
  <c r="F13"/>
  <c r="E13"/>
  <c r="E12"/>
  <c r="P17" i="15"/>
  <c r="S17"/>
  <c r="R17"/>
  <c r="O17"/>
  <c r="N17"/>
  <c r="K17"/>
  <c r="J17"/>
  <c r="K17" i="4"/>
  <c r="M17" i="15" l="1"/>
  <c r="Q8" i="10"/>
  <c r="S8"/>
  <c r="I8"/>
  <c r="J8"/>
  <c r="K8"/>
  <c r="S9"/>
  <c r="R9"/>
  <c r="Q9"/>
  <c r="P9"/>
  <c r="N9"/>
  <c r="M9"/>
  <c r="L9"/>
  <c r="K9"/>
  <c r="J9"/>
  <c r="I9"/>
  <c r="H9"/>
  <c r="G9"/>
  <c r="F9"/>
  <c r="E9"/>
  <c r="D9"/>
  <c r="C9"/>
  <c r="S7"/>
  <c r="R7"/>
  <c r="Q7"/>
  <c r="P7"/>
  <c r="N7"/>
  <c r="M7"/>
  <c r="L7"/>
  <c r="K7"/>
  <c r="J7"/>
  <c r="I7"/>
  <c r="H7"/>
  <c r="G7"/>
  <c r="F7"/>
  <c r="E7"/>
  <c r="D7"/>
  <c r="C7"/>
  <c r="U14" i="12"/>
  <c r="S7" i="9" s="1"/>
  <c r="T14" i="12"/>
  <c r="R7" i="9" s="1"/>
  <c r="S14" i="12"/>
  <c r="Q7" i="9" s="1"/>
  <c r="R14" i="12"/>
  <c r="P7" i="9" s="1"/>
  <c r="P14" i="12"/>
  <c r="N7" i="9" s="1"/>
  <c r="O14" i="12"/>
  <c r="M7" i="9" s="1"/>
  <c r="N14" i="12"/>
  <c r="L7" i="9" s="1"/>
  <c r="M14" i="12"/>
  <c r="K7" i="9" s="1"/>
  <c r="L14" i="12"/>
  <c r="J7" i="9" s="1"/>
  <c r="K14" i="12"/>
  <c r="I7" i="9" s="1"/>
  <c r="J14" i="12"/>
  <c r="H7" i="9" s="1"/>
  <c r="I14" i="12"/>
  <c r="G7" i="9" s="1"/>
  <c r="H14" i="12"/>
  <c r="F7" i="9" s="1"/>
  <c r="G14" i="12"/>
  <c r="E7" i="9" s="1"/>
  <c r="F14" i="12"/>
  <c r="D7" i="9" s="1"/>
  <c r="E14" i="12"/>
  <c r="C7" i="9" s="1"/>
  <c r="S5" i="10"/>
  <c r="R5"/>
  <c r="Q5"/>
  <c r="P5"/>
  <c r="N5"/>
  <c r="M5"/>
  <c r="L5"/>
  <c r="K5"/>
  <c r="J5"/>
  <c r="I5"/>
  <c r="H5"/>
  <c r="G5"/>
  <c r="F5"/>
  <c r="E5"/>
  <c r="D5"/>
  <c r="C5"/>
  <c r="U12" i="11"/>
  <c r="S5" i="9" s="1"/>
  <c r="T12" i="11"/>
  <c r="R5" i="9" s="1"/>
  <c r="S12" i="11"/>
  <c r="Q5" i="9" s="1"/>
  <c r="R12" i="11"/>
  <c r="P5" i="9" s="1"/>
  <c r="P12" i="11"/>
  <c r="N5" i="9" s="1"/>
  <c r="O12" i="11"/>
  <c r="M5" i="9" s="1"/>
  <c r="N12" i="11"/>
  <c r="L5" i="9" s="1"/>
  <c r="M12" i="11"/>
  <c r="K5" i="9" s="1"/>
  <c r="L12" i="11"/>
  <c r="J5" i="9" s="1"/>
  <c r="K12" i="11"/>
  <c r="I5" i="9" s="1"/>
  <c r="J12" i="11"/>
  <c r="H5" i="9" s="1"/>
  <c r="I12" i="11"/>
  <c r="G5" i="9" s="1"/>
  <c r="H12" i="11"/>
  <c r="F5" i="9" s="1"/>
  <c r="G12" i="11"/>
  <c r="E5" i="9" s="1"/>
  <c r="F12" i="11"/>
  <c r="D5" i="9" s="1"/>
  <c r="E12" i="11"/>
  <c r="C5" i="9" s="1"/>
  <c r="Q8"/>
  <c r="S8"/>
  <c r="I8"/>
  <c r="J8"/>
  <c r="K8"/>
  <c r="Q4" i="10"/>
  <c r="R4"/>
  <c r="S4"/>
  <c r="P4"/>
  <c r="D4"/>
  <c r="E4"/>
  <c r="F4"/>
  <c r="G4"/>
  <c r="H4"/>
  <c r="I4"/>
  <c r="J4"/>
  <c r="K4"/>
  <c r="L4"/>
  <c r="M4"/>
  <c r="N4"/>
  <c r="C4"/>
  <c r="S13" i="3"/>
  <c r="T13"/>
  <c r="U13"/>
  <c r="R13"/>
  <c r="F13"/>
  <c r="G13"/>
  <c r="H13"/>
  <c r="I13"/>
  <c r="J13"/>
  <c r="K13"/>
  <c r="L13"/>
  <c r="M13"/>
  <c r="N13"/>
  <c r="O13"/>
  <c r="P13"/>
  <c r="E13"/>
  <c r="F12" i="1"/>
  <c r="D4" i="9" s="1"/>
  <c r="G12" i="1"/>
  <c r="E4" i="9" s="1"/>
  <c r="H12" i="1"/>
  <c r="F4" i="9" s="1"/>
  <c r="I12" i="1"/>
  <c r="G4" i="9" s="1"/>
  <c r="J12" i="1"/>
  <c r="H4" i="9" s="1"/>
  <c r="K12" i="1"/>
  <c r="I4" i="9" s="1"/>
  <c r="L12" i="1"/>
  <c r="J4" i="9" s="1"/>
  <c r="M12" i="1"/>
  <c r="K4" i="9" s="1"/>
  <c r="N12" i="1"/>
  <c r="L4" i="9" s="1"/>
  <c r="O12" i="1"/>
  <c r="M4" i="9" s="1"/>
  <c r="P12" i="1"/>
  <c r="N4" i="9" s="1"/>
  <c r="R12" i="1"/>
  <c r="P4" i="9" s="1"/>
  <c r="S12" i="1"/>
  <c r="Q4" i="9" s="1"/>
  <c r="T12" i="1"/>
  <c r="R4" i="9" s="1"/>
  <c r="U12" i="1"/>
  <c r="S4" i="9" s="1"/>
  <c r="C4"/>
  <c r="P6" l="1"/>
  <c r="R14" i="3"/>
  <c r="P6" i="10" s="1"/>
  <c r="R6" i="9"/>
  <c r="T14" i="3"/>
  <c r="R6" i="10" s="1"/>
  <c r="S6" i="9"/>
  <c r="U14" i="3"/>
  <c r="S6" i="10" s="1"/>
  <c r="Q6" i="9"/>
  <c r="Q12" s="1"/>
  <c r="S14" i="3"/>
  <c r="Q6" i="10" s="1"/>
  <c r="H6" i="9"/>
  <c r="J14" i="3"/>
  <c r="H6" i="10" s="1"/>
  <c r="J6" i="9"/>
  <c r="J12" s="1"/>
  <c r="L14" i="3"/>
  <c r="J6" i="10" s="1"/>
  <c r="J12" s="1"/>
  <c r="E6" i="9"/>
  <c r="G14" i="3"/>
  <c r="E6" i="10" s="1"/>
  <c r="E12" s="1"/>
  <c r="C6" i="9"/>
  <c r="E14" i="3"/>
  <c r="C6" i="10" s="1"/>
  <c r="G6" i="9"/>
  <c r="I14" i="3"/>
  <c r="G6" i="10" s="1"/>
  <c r="I6" i="9"/>
  <c r="I12" s="1"/>
  <c r="K14" i="3"/>
  <c r="I6" i="10" s="1"/>
  <c r="I12" s="1"/>
  <c r="K6" i="9"/>
  <c r="K12" s="1"/>
  <c r="M14" i="3"/>
  <c r="K6" i="10" s="1"/>
  <c r="K12" s="1"/>
  <c r="L6" i="9"/>
  <c r="N14" i="3"/>
  <c r="L6" i="10" s="1"/>
  <c r="N6" i="9"/>
  <c r="P14" i="3"/>
  <c r="N6" i="10" s="1"/>
  <c r="F6" i="9"/>
  <c r="H14" i="3"/>
  <c r="F6" i="10" s="1"/>
  <c r="M6" i="9"/>
  <c r="O14" i="3"/>
  <c r="M6" i="10" s="1"/>
  <c r="D6" i="9"/>
  <c r="F14" i="3"/>
  <c r="D6" i="10" s="1"/>
  <c r="D12" s="1"/>
  <c r="Q11" i="9"/>
  <c r="S17" i="14"/>
  <c r="Q11" i="10" s="1"/>
  <c r="E10" i="9"/>
  <c r="G14" i="7"/>
  <c r="M10" i="9"/>
  <c r="O14" i="7"/>
  <c r="M10" i="10" s="1"/>
  <c r="D10" i="9"/>
  <c r="F14" i="7"/>
  <c r="D10" i="10" s="1"/>
  <c r="G10" i="9"/>
  <c r="I14" i="7"/>
  <c r="G10" i="10" s="1"/>
  <c r="F10" i="9"/>
  <c r="H14" i="7"/>
  <c r="F10" i="10" s="1"/>
  <c r="H10" i="9"/>
  <c r="J14" i="7"/>
  <c r="H10" i="10" s="1"/>
  <c r="N10" i="9"/>
  <c r="P14" i="7"/>
  <c r="N10" i="10" s="1"/>
  <c r="I10" i="9"/>
  <c r="K14" i="7"/>
  <c r="I10" i="10" s="1"/>
  <c r="J10" i="9"/>
  <c r="L14" i="7"/>
  <c r="J10" i="10" s="1"/>
  <c r="K10" i="9"/>
  <c r="M14" i="7"/>
  <c r="K10" i="10" s="1"/>
  <c r="L10" i="9"/>
  <c r="N14" i="7"/>
  <c r="L10" i="10" s="1"/>
  <c r="R8" i="9"/>
  <c r="T17" i="4"/>
  <c r="R8" i="10" s="1"/>
  <c r="M8" i="9"/>
  <c r="M12" s="1"/>
  <c r="O17" i="4"/>
  <c r="M8" i="10" s="1"/>
  <c r="F8" i="9"/>
  <c r="H17" i="4"/>
  <c r="F8" i="10" s="1"/>
  <c r="P8" i="9"/>
  <c r="R17" i="4"/>
  <c r="P8" i="10" s="1"/>
  <c r="L8" i="9"/>
  <c r="N17" i="4"/>
  <c r="L8" i="10" s="1"/>
  <c r="L12" s="1"/>
  <c r="C8" i="9"/>
  <c r="E17" i="4"/>
  <c r="C8" i="10" s="1"/>
  <c r="D8" i="9"/>
  <c r="F17" i="4"/>
  <c r="D8" i="10" s="1"/>
  <c r="E8" i="9"/>
  <c r="G17" i="4"/>
  <c r="E8" i="10" s="1"/>
  <c r="N8" i="9"/>
  <c r="N12" s="1"/>
  <c r="P17" i="4"/>
  <c r="N8" i="10" s="1"/>
  <c r="G8" i="9"/>
  <c r="G12" s="1"/>
  <c r="I17" i="4"/>
  <c r="G8" i="10" s="1"/>
  <c r="G12" s="1"/>
  <c r="H8" i="9"/>
  <c r="J17" i="4"/>
  <c r="H8" i="10" s="1"/>
  <c r="C10"/>
  <c r="C10" i="9"/>
  <c r="E10" i="10"/>
  <c r="S12"/>
  <c r="Q12"/>
  <c r="S12" i="9"/>
  <c r="L12" l="1"/>
  <c r="E12"/>
  <c r="R12"/>
  <c r="P12"/>
  <c r="R12" i="10"/>
  <c r="P12"/>
  <c r="M12"/>
  <c r="F12"/>
  <c r="N12"/>
  <c r="D12" i="9"/>
  <c r="H12"/>
  <c r="C12" i="10"/>
  <c r="F12" i="9"/>
  <c r="H12" i="10"/>
  <c r="C12" i="9"/>
  <c r="R11"/>
  <c r="T17" i="14"/>
  <c r="R11" i="10" s="1"/>
  <c r="H11" i="9"/>
  <c r="J17" i="14"/>
  <c r="H11" i="10" s="1"/>
  <c r="N11" i="9"/>
  <c r="P17" i="14"/>
  <c r="N11" i="10" s="1"/>
  <c r="G11" i="9"/>
  <c r="I17" i="14"/>
  <c r="G11" i="10" s="1"/>
  <c r="M11" i="9"/>
  <c r="O17" i="14"/>
  <c r="M11" i="10" s="1"/>
  <c r="E11" i="9"/>
  <c r="G17" i="14"/>
  <c r="E11" i="10" s="1"/>
  <c r="C11" i="9"/>
  <c r="E17" i="14"/>
  <c r="C11" i="10" s="1"/>
  <c r="F11" i="9"/>
  <c r="H17" i="14"/>
  <c r="F11" i="10" s="1"/>
  <c r="K11" i="9"/>
  <c r="M17" i="14"/>
  <c r="K11" i="10" s="1"/>
  <c r="J11" i="9"/>
  <c r="L17" i="14"/>
  <c r="J11" i="10" s="1"/>
  <c r="P11" i="9"/>
  <c r="R17" i="14"/>
  <c r="P11" i="10" s="1"/>
  <c r="L11" i="9"/>
  <c r="N17" i="14"/>
  <c r="L11" i="10" s="1"/>
  <c r="D11" i="9"/>
  <c r="F17" i="14"/>
  <c r="D11" i="10" s="1"/>
  <c r="S11" i="9"/>
  <c r="U17" i="14"/>
  <c r="S11" i="10" s="1"/>
  <c r="I11" i="9"/>
  <c r="K17" i="14"/>
  <c r="I11" i="10" s="1"/>
  <c r="P10" i="9"/>
  <c r="P10" i="10"/>
  <c r="R10" i="9"/>
  <c r="T14" i="7"/>
  <c r="R10" i="10" s="1"/>
  <c r="S10" i="9"/>
  <c r="U14" i="7"/>
  <c r="S10" i="10" s="1"/>
  <c r="Q10" i="9"/>
  <c r="S14" i="7"/>
  <c r="Q10" i="10" s="1"/>
</calcChain>
</file>

<file path=xl/sharedStrings.xml><?xml version="1.0" encoding="utf-8"?>
<sst xmlns="http://schemas.openxmlformats.org/spreadsheetml/2006/main" count="502" uniqueCount="206">
  <si>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</si>
  <si>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</si>
  <si>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</si>
  <si>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</si>
  <si>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</si>
  <si>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</si>
  <si>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</si>
  <si>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</si>
  <si>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</si>
  <si>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</si>
  <si>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</si>
  <si>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</si>
  <si>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</si>
  <si>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</si>
  <si>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</si>
  <si>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b7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</si>
  <si>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</si>
  <si>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</si>
  <si>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</si>
  <si>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</si>
  <si>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</si>
  <si>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</si>
  <si>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</si>
  <si>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</si>
  <si>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</si>
  <si>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</si>
  <si>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</si>
  <si>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</si>
  <si>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</si>
  <si>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</si>
  <si>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</si>
  <si>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</si>
  <si>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</si>
  <si>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</si>
  <si>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</si>
  <si>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</si>
  <si>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</si>
  <si>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10B19EC791</t>
  </si>
  <si>
    <t>Project Part-I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</si>
  <si>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</si>
  <si>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</si>
  <si>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</si>
  <si>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</si>
  <si>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</si>
  <si>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</si>
  <si>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</si>
  <si>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</si>
  <si>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</si>
  <si>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</si>
  <si>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</si>
  <si>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</si>
  <si>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</si>
  <si>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B4</t>
  </si>
  <si>
    <t>Probability Theory and Random Processes</t>
  </si>
  <si>
    <t>10B19EC891</t>
  </si>
  <si>
    <t>Project Part-II</t>
  </si>
  <si>
    <t>Remarks(Attained/Not Attained) &gt;=1.5</t>
  </si>
  <si>
    <t>B8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</si>
  <si>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</si>
  <si>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</si>
  <si>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</si>
  <si>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</si>
  <si>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</si>
  <si>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</si>
  <si>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</si>
  <si>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</si>
  <si>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</si>
  <si>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</si>
  <si>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18B11CI111</t>
  </si>
  <si>
    <t>Programming for Problem Solving</t>
  </si>
  <si>
    <t>Engineering Graphics</t>
  </si>
  <si>
    <t>18B17GE173</t>
  </si>
  <si>
    <t>Programming for Problem Solving Lab</t>
  </si>
  <si>
    <t>18B17CI171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</si>
  <si>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</si>
  <si>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</si>
  <si>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</si>
  <si>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</si>
  <si>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</si>
  <si>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</si>
  <si>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</si>
  <si>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</si>
  <si>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</si>
  <si>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</si>
  <si>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</si>
  <si>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</si>
  <si>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</si>
  <si>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</si>
  <si>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Data Structures and Algorithms Lab</t>
  </si>
  <si>
    <t>18B17CI271</t>
  </si>
  <si>
    <t>18B1WEC733</t>
  </si>
  <si>
    <t>18B1WEC734</t>
  </si>
  <si>
    <t>Medical Image Processing</t>
  </si>
  <si>
    <t>13B1WHS832</t>
  </si>
  <si>
    <t>10B1WPD737</t>
  </si>
  <si>
    <t>Attainment of POs/PSOs through COs (2018-19)</t>
  </si>
  <si>
    <t>18B11HS311</t>
  </si>
  <si>
    <t>Interpersonal Dynamics, Values and Ethics</t>
  </si>
  <si>
    <t>18B11MA314</t>
  </si>
  <si>
    <t>18B11EC313</t>
  </si>
  <si>
    <t>Electronic Devices &amp; Circuits</t>
  </si>
  <si>
    <t>18B17EC373</t>
  </si>
  <si>
    <t>Electronic Devices &amp; Circuits Lab</t>
  </si>
  <si>
    <t>18B11EC311</t>
  </si>
  <si>
    <t>Automatic Control Systems</t>
  </si>
  <si>
    <t>18B17EC371</t>
  </si>
  <si>
    <t>Automatic Control Systems Lab</t>
  </si>
  <si>
    <t>18B11EC312</t>
  </si>
  <si>
    <t>Digital Electronics &amp; Logic Design</t>
  </si>
  <si>
    <t>18B17EC372</t>
  </si>
  <si>
    <t>Digital Electronics &amp; Logic Design Lab</t>
  </si>
  <si>
    <t>18B11HS411</t>
  </si>
  <si>
    <t>Finance and Accounts</t>
  </si>
  <si>
    <t>18B11MA413</t>
  </si>
  <si>
    <t>Discrete Mathematics</t>
  </si>
  <si>
    <t>18B17EC474</t>
  </si>
  <si>
    <t>Python Lab</t>
  </si>
  <si>
    <t>18B11EC411</t>
  </si>
  <si>
    <t>Analog Integrated Circuits</t>
  </si>
  <si>
    <t>18B17EC471</t>
  </si>
  <si>
    <t>Analog Integrated Circuits Lab</t>
  </si>
  <si>
    <t>18B11EC412</t>
  </si>
  <si>
    <t>Fundamentals of Signals &amp; Systems</t>
  </si>
  <si>
    <t>18B17EC472</t>
  </si>
  <si>
    <t>Fundamentals of Signals &amp; Systems Lab</t>
  </si>
  <si>
    <t>18B11EC413</t>
  </si>
  <si>
    <t>Modern Analog and Digital Communication</t>
  </si>
  <si>
    <t>18B17EC473</t>
  </si>
  <si>
    <t>Modern Analog and Digital Communication Lab</t>
  </si>
  <si>
    <t>Machine Learning and Data Analytics-1</t>
  </si>
  <si>
    <t>10B1WEC734</t>
  </si>
  <si>
    <t>Fundamentals of Digital Image Processing</t>
  </si>
  <si>
    <t>Financial Planning</t>
  </si>
  <si>
    <t>18B11HS511</t>
  </si>
  <si>
    <t>Project Management and Entrepreneurship</t>
  </si>
  <si>
    <t>18B11EC511</t>
  </si>
  <si>
    <t>Principles of Digital Signal Processing</t>
  </si>
  <si>
    <t>18B17EC571</t>
  </si>
  <si>
    <t>Principles of Digital Signal Processing Lab</t>
  </si>
  <si>
    <t>18B11EC512</t>
  </si>
  <si>
    <t>Microprocessor and Interfacing</t>
  </si>
  <si>
    <t>18B17EC572</t>
  </si>
  <si>
    <t>Microprocessor and Interfacing Lab</t>
  </si>
  <si>
    <t>18B11EC513</t>
  </si>
  <si>
    <t>Electromagnetic Waves</t>
  </si>
  <si>
    <t>Wireless and Data Communication</t>
  </si>
  <si>
    <t>18B11EC611</t>
  </si>
  <si>
    <t>VLSI Technology</t>
  </si>
  <si>
    <t>18B11EC612</t>
  </si>
  <si>
    <t>VLSI Technology Lab</t>
  </si>
  <si>
    <t>18B17EC672</t>
  </si>
  <si>
    <t>Advance Communication Lab</t>
  </si>
  <si>
    <t>18B17EC673</t>
  </si>
  <si>
    <t>Mini Project</t>
  </si>
  <si>
    <t>18B11EC671</t>
  </si>
  <si>
    <t>18B1WEC831</t>
  </si>
  <si>
    <t>Networked Embeeded Control Systems</t>
  </si>
  <si>
    <t>14B1WEC733</t>
  </si>
  <si>
    <t>Cognitive Radio Networks</t>
  </si>
  <si>
    <t>18B1WEC834</t>
  </si>
  <si>
    <t>Fundamentals of Next Generation Communication System</t>
  </si>
  <si>
    <t>20B1WEC831</t>
  </si>
  <si>
    <t>Data Science using Python</t>
  </si>
  <si>
    <t>13B1WEC831</t>
  </si>
  <si>
    <t xml:space="preserve">Soft Computing </t>
  </si>
  <si>
    <t>17B1WEC733</t>
  </si>
  <si>
    <t>Robotics Systems and Control</t>
  </si>
  <si>
    <t>17B1WEC731</t>
  </si>
  <si>
    <t>Time frequency analysis and its applications</t>
  </si>
  <si>
    <t>13B1WEC731</t>
  </si>
  <si>
    <t>CMOS Analog Circuit Design</t>
  </si>
  <si>
    <t>20B1WEC531</t>
  </si>
  <si>
    <t>Switching Theory and Logic Design</t>
  </si>
  <si>
    <t>20B1WEC532</t>
  </si>
  <si>
    <t>Introduction to Machine Learning</t>
  </si>
  <si>
    <t>20B1WEC533</t>
  </si>
  <si>
    <t>Fundamentals of Digital Image Processing and Applications</t>
  </si>
  <si>
    <t>Network Analysis and Synthesis</t>
  </si>
  <si>
    <t>18B1WEC534</t>
  </si>
  <si>
    <t>Optical Communication Systems</t>
  </si>
  <si>
    <t>18B1WEC633</t>
  </si>
  <si>
    <t>Embedded System Design</t>
  </si>
  <si>
    <t>19B1WEC635</t>
  </si>
  <si>
    <t>Computer Vision</t>
  </si>
  <si>
    <t>19B1WEC633</t>
  </si>
  <si>
    <t>18B1WHS640</t>
  </si>
  <si>
    <t>Strategic Management</t>
  </si>
  <si>
    <t>18B1WHS641</t>
  </si>
  <si>
    <t>Human rights for Technocrats</t>
  </si>
  <si>
    <t>18B1WHS631</t>
  </si>
  <si>
    <t>QUALITY MANAGEMENT</t>
  </si>
  <si>
    <t>20B1WHS631</t>
  </si>
  <si>
    <t>Service Design and Marketing</t>
  </si>
  <si>
    <t>18B1WHS632</t>
  </si>
  <si>
    <t>Business Analytics</t>
  </si>
  <si>
    <t>17BIWHS831</t>
  </si>
  <si>
    <t>Understanding India: Literary Reflections</t>
  </si>
  <si>
    <t>13B1WHS834</t>
  </si>
  <si>
    <t>Internet Marketing</t>
  </si>
  <si>
    <t>18B1WHS731</t>
  </si>
  <si>
    <t>Contemporary India in Globalized Era: Challenges of Democracy and Development</t>
  </si>
  <si>
    <t>14B1WHS832</t>
  </si>
  <si>
    <t>International Human Resource Management</t>
  </si>
  <si>
    <t>INTERNATIONAL BUSINESS MANAGEMENT</t>
  </si>
  <si>
    <t>Remarks(Attained/Not Attained)</t>
  </si>
  <si>
    <t>b6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</si>
</sst>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5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4" xfId="1"/>
    <cellStyle name="Normal 5" xfId="2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6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87"/>
      <c r="Q1" s="87"/>
      <c r="R1" s="87"/>
      <c r="S1" s="87"/>
    </row>
    <row r="2" spans="1:20" s="31" customFormat="1">
      <c r="A2" s="29" t="s">
        <v>40</v>
      </c>
      <c r="B2" s="29" t="s">
        <v>16</v>
      </c>
      <c r="C2" s="68" t="s">
        <v>0</v>
      </c>
      <c r="D2" s="68" t="s">
        <v>1</v>
      </c>
      <c r="E2" s="68" t="s">
        <v>2</v>
      </c>
      <c r="F2" s="68" t="s">
        <v>3</v>
      </c>
      <c r="G2" s="68" t="s">
        <v>4</v>
      </c>
      <c r="H2" s="68" t="s">
        <v>5</v>
      </c>
      <c r="I2" s="68" t="s">
        <v>6</v>
      </c>
      <c r="J2" s="68" t="s">
        <v>7</v>
      </c>
      <c r="K2" s="68" t="s">
        <v>8</v>
      </c>
      <c r="L2" s="68" t="s">
        <v>9</v>
      </c>
      <c r="M2" s="68" t="s">
        <v>10</v>
      </c>
      <c r="N2" s="72" t="s">
        <v>11</v>
      </c>
      <c r="O2" s="11"/>
      <c r="P2" s="72" t="s">
        <v>20</v>
      </c>
      <c r="Q2" s="49" t="s">
        <v>21</v>
      </c>
      <c r="R2" s="68" t="s">
        <v>22</v>
      </c>
      <c r="S2" s="68" t="s">
        <v>23</v>
      </c>
    </row>
    <row r="3" spans="1:20" s="31" customFormat="1">
      <c r="A3" s="29"/>
      <c r="B3" s="32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27</v>
      </c>
      <c r="C4" s="58" t="str">
        <f>'BT-1 '!E13</f>
        <v>A</v>
      </c>
      <c r="D4" s="58" t="str">
        <f>'BT-1 '!F13</f>
        <v>A</v>
      </c>
      <c r="E4" s="58" t="str">
        <f>'BT-1 '!G13</f>
        <v>A</v>
      </c>
      <c r="F4" s="58" t="str">
        <f>'BT-1 '!H13</f>
        <v>A</v>
      </c>
      <c r="G4" s="58" t="str">
        <f>'BT-1 '!I13</f>
        <v>A</v>
      </c>
      <c r="H4" s="58" t="str">
        <f>'BT-1 '!J13</f>
        <v>A</v>
      </c>
      <c r="I4" s="58" t="str">
        <f>'BT-1 '!K13</f>
        <v>NA</v>
      </c>
      <c r="J4" s="58" t="str">
        <f>'BT-1 '!L13</f>
        <v>A</v>
      </c>
      <c r="K4" s="58" t="str">
        <f>'BT-1 '!M13</f>
        <v>A</v>
      </c>
      <c r="L4" s="58" t="str">
        <f>'BT-1 '!N13</f>
        <v>A</v>
      </c>
      <c r="M4" s="58" t="str">
        <f>'BT-1 '!O13</f>
        <v>NA</v>
      </c>
      <c r="N4" s="58" t="str">
        <f>'BT-1 '!P13</f>
        <v>A</v>
      </c>
      <c r="O4" s="59"/>
      <c r="P4" s="58" t="str">
        <f>'BT-1 '!R13</f>
        <v>A</v>
      </c>
      <c r="Q4" s="58" t="str">
        <f>'BT-1 '!S13</f>
        <v>A</v>
      </c>
      <c r="R4" s="58" t="str">
        <f>'BT-1 '!T13</f>
        <v>A</v>
      </c>
      <c r="S4" s="58" t="str">
        <f>'BT-1 '!U13</f>
        <v>A</v>
      </c>
    </row>
    <row r="5" spans="1:20" s="31" customFormat="1">
      <c r="A5" s="29">
        <v>2</v>
      </c>
      <c r="B5" s="50" t="s">
        <v>28</v>
      </c>
      <c r="C5" s="60" t="str">
        <f>'BT-2 '!E13</f>
        <v>A</v>
      </c>
      <c r="D5" s="60" t="str">
        <f>'BT-2 '!F13</f>
        <v>A</v>
      </c>
      <c r="E5" s="60" t="str">
        <f>'BT-2 '!G13</f>
        <v>A</v>
      </c>
      <c r="F5" s="60" t="str">
        <f>'BT-2 '!H13</f>
        <v>A</v>
      </c>
      <c r="G5" s="60" t="str">
        <f>'BT-2 '!I13</f>
        <v>A</v>
      </c>
      <c r="H5" s="60" t="str">
        <f>'BT-2 '!J13</f>
        <v>A</v>
      </c>
      <c r="I5" s="60" t="str">
        <f>'BT-2 '!K13</f>
        <v>NA</v>
      </c>
      <c r="J5" s="60" t="str">
        <f>'BT-2 '!L13</f>
        <v>NA</v>
      </c>
      <c r="K5" s="60" t="str">
        <f>'BT-2 '!M13</f>
        <v>A</v>
      </c>
      <c r="L5" s="60" t="str">
        <f>'BT-2 '!N13</f>
        <v>A</v>
      </c>
      <c r="M5" s="60" t="str">
        <f>'BT-2 '!O13</f>
        <v>A</v>
      </c>
      <c r="N5" s="60" t="str">
        <f>'BT-2 '!P13</f>
        <v>A</v>
      </c>
      <c r="O5" s="61"/>
      <c r="P5" s="60" t="str">
        <f>'BT-2 '!R13</f>
        <v>A</v>
      </c>
      <c r="Q5" s="60" t="str">
        <f>'BT-2 '!S13</f>
        <v>A</v>
      </c>
      <c r="R5" s="60" t="str">
        <f>'BT-2 '!T13</f>
        <v>A</v>
      </c>
      <c r="S5" s="60" t="str">
        <f>'BT-2 '!U13</f>
        <v>A</v>
      </c>
    </row>
    <row r="6" spans="1:20" s="31" customFormat="1">
      <c r="A6" s="29">
        <v>3</v>
      </c>
      <c r="B6" s="50" t="s">
        <v>29</v>
      </c>
      <c r="C6" s="60" t="str">
        <f>'BT-3'!E14</f>
        <v>A</v>
      </c>
      <c r="D6" s="60" t="str">
        <f>'BT-3'!F14</f>
        <v>A</v>
      </c>
      <c r="E6" s="60" t="str">
        <f>'BT-3'!G14</f>
        <v>A</v>
      </c>
      <c r="F6" s="60" t="str">
        <f>'BT-3'!H14</f>
        <v>A</v>
      </c>
      <c r="G6" s="60" t="str">
        <f>'BT-3'!I14</f>
        <v>A</v>
      </c>
      <c r="H6" s="60" t="str">
        <f>'BT-3'!J14</f>
        <v>A</v>
      </c>
      <c r="I6" s="60" t="str">
        <f>'BT-3'!K14</f>
        <v>A</v>
      </c>
      <c r="J6" s="60" t="str">
        <f>'BT-3'!L14</f>
        <v>A</v>
      </c>
      <c r="K6" s="60" t="str">
        <f>'BT-3'!M14</f>
        <v>A</v>
      </c>
      <c r="L6" s="60" t="str">
        <f>'BT-3'!N14</f>
        <v>A</v>
      </c>
      <c r="M6" s="60" t="str">
        <f>'BT-3'!O14</f>
        <v>A</v>
      </c>
      <c r="N6" s="60" t="str">
        <f>'BT-3'!P14</f>
        <v>A</v>
      </c>
      <c r="O6" s="61"/>
      <c r="P6" s="60" t="str">
        <f>'BT-3'!R14</f>
        <v>A</v>
      </c>
      <c r="Q6" s="60" t="str">
        <f>'BT-3'!S14</f>
        <v>A</v>
      </c>
      <c r="R6" s="60" t="str">
        <f>'BT-3'!T14</f>
        <v>A</v>
      </c>
      <c r="S6" s="60" t="str">
        <f>'BT-3'!U14</f>
        <v>A</v>
      </c>
    </row>
    <row r="7" spans="1:20" s="31" customFormat="1">
      <c r="A7" s="29">
        <v>4</v>
      </c>
      <c r="B7" s="50" t="s">
        <v>30</v>
      </c>
      <c r="C7" s="60" t="str">
        <f>'BT-4'!E15</f>
        <v>A</v>
      </c>
      <c r="D7" s="60" t="str">
        <f>'BT-4'!F15</f>
        <v>A</v>
      </c>
      <c r="E7" s="60" t="str">
        <f>'BT-4'!G15</f>
        <v>A</v>
      </c>
      <c r="F7" s="60" t="str">
        <f>'BT-4'!H15</f>
        <v>A</v>
      </c>
      <c r="G7" s="60" t="str">
        <f>'BT-4'!I15</f>
        <v>A</v>
      </c>
      <c r="H7" s="60" t="str">
        <f>'BT-4'!J15</f>
        <v>A</v>
      </c>
      <c r="I7" s="60" t="str">
        <f>'BT-4'!K15</f>
        <v>NA</v>
      </c>
      <c r="J7" s="60" t="str">
        <f>'BT-4'!L15</f>
        <v>NA</v>
      </c>
      <c r="K7" s="60" t="str">
        <f>'BT-4'!M15</f>
        <v>A</v>
      </c>
      <c r="L7" s="60" t="str">
        <f>'BT-4'!N15</f>
        <v>A</v>
      </c>
      <c r="M7" s="60" t="str">
        <f>'BT-4'!O15</f>
        <v>A</v>
      </c>
      <c r="N7" s="60" t="str">
        <f>'BT-4'!P15</f>
        <v>A</v>
      </c>
      <c r="O7" s="61"/>
      <c r="P7" s="60" t="str">
        <f>'BT-4'!R15</f>
        <v>A</v>
      </c>
      <c r="Q7" s="60" t="str">
        <f>'BT-4'!S15</f>
        <v>A</v>
      </c>
      <c r="R7" s="60" t="str">
        <f>'BT-4'!T15</f>
        <v>A</v>
      </c>
      <c r="S7" s="60" t="str">
        <f>'BT-4'!U15</f>
        <v>A</v>
      </c>
    </row>
    <row r="8" spans="1:20" s="31" customFormat="1">
      <c r="A8" s="29">
        <v>5</v>
      </c>
      <c r="B8" s="50" t="s">
        <v>31</v>
      </c>
      <c r="C8" s="60" t="str">
        <f>'BT-5'!E17</f>
        <v>A</v>
      </c>
      <c r="D8" s="60" t="str">
        <f>'BT-5'!F17</f>
        <v>A</v>
      </c>
      <c r="E8" s="60" t="str">
        <f>'BT-5'!G17</f>
        <v>A</v>
      </c>
      <c r="F8" s="60" t="str">
        <f>'BT-5'!H17</f>
        <v>A</v>
      </c>
      <c r="G8" s="60" t="str">
        <f>'BT-5'!I17</f>
        <v>A</v>
      </c>
      <c r="H8" s="60" t="str">
        <f>'BT-5'!J17</f>
        <v>A</v>
      </c>
      <c r="I8" s="60" t="str">
        <f>'BT-5'!K17</f>
        <v>A</v>
      </c>
      <c r="J8" s="60" t="str">
        <f>'BT-5'!L17</f>
        <v>NA</v>
      </c>
      <c r="K8" s="60" t="str">
        <f>'BT-5'!M17</f>
        <v>A</v>
      </c>
      <c r="L8" s="60" t="str">
        <f>'BT-5'!N17</f>
        <v>A</v>
      </c>
      <c r="M8" s="60" t="str">
        <f>'BT-5'!O17</f>
        <v>A</v>
      </c>
      <c r="N8" s="60" t="str">
        <f>'BT-5'!P17</f>
        <v>A</v>
      </c>
      <c r="O8" s="61"/>
      <c r="P8" s="60" t="str">
        <f>'BT-5'!R17</f>
        <v>A</v>
      </c>
      <c r="Q8" s="60" t="str">
        <f>'BT-5'!S17</f>
        <v>A</v>
      </c>
      <c r="R8" s="60" t="str">
        <f>'BT-5'!T17</f>
        <v>A</v>
      </c>
      <c r="S8" s="60" t="str">
        <f>'BT-5'!U17</f>
        <v>A</v>
      </c>
    </row>
    <row r="9" spans="1:20" s="31" customFormat="1">
      <c r="A9" s="29">
        <v>6</v>
      </c>
      <c r="B9" s="50" t="s">
        <v>32</v>
      </c>
      <c r="C9" s="60" t="e">
        <f>#REF!</f>
        <v>#REF!</v>
      </c>
      <c r="D9" s="60" t="e">
        <f>#REF!</f>
        <v>#REF!</v>
      </c>
      <c r="E9" s="60" t="e">
        <f>#REF!</f>
        <v>#REF!</v>
      </c>
      <c r="F9" s="60" t="e">
        <f>#REF!</f>
        <v>#REF!</v>
      </c>
      <c r="G9" s="60" t="e">
        <f>#REF!</f>
        <v>#REF!</v>
      </c>
      <c r="H9" s="60" t="e">
        <f>#REF!</f>
        <v>#REF!</v>
      </c>
      <c r="I9" s="60" t="e">
        <f>#REF!</f>
        <v>#REF!</v>
      </c>
      <c r="J9" s="60" t="e">
        <f>#REF!</f>
        <v>#REF!</v>
      </c>
      <c r="K9" s="60" t="e">
        <f>#REF!</f>
        <v>#REF!</v>
      </c>
      <c r="L9" s="60" t="e">
        <f>#REF!</f>
        <v>#REF!</v>
      </c>
      <c r="M9" s="60" t="e">
        <f>#REF!</f>
        <v>#REF!</v>
      </c>
      <c r="N9" s="60" t="e">
        <f>#REF!</f>
        <v>#REF!</v>
      </c>
      <c r="O9" s="61"/>
      <c r="P9" s="60" t="e">
        <f>#REF!</f>
        <v>#REF!</v>
      </c>
      <c r="Q9" s="60" t="e">
        <f>#REF!</f>
        <v>#REF!</v>
      </c>
      <c r="R9" s="60" t="e">
        <f>#REF!</f>
        <v>#REF!</v>
      </c>
      <c r="S9" s="60" t="e">
        <f>#REF!</f>
        <v>#REF!</v>
      </c>
    </row>
    <row r="10" spans="1:20">
      <c r="A10" s="29">
        <v>7</v>
      </c>
      <c r="B10" s="50" t="s">
        <v>33</v>
      </c>
      <c r="C10" s="60" t="str">
        <f>'BT-7'!E14</f>
        <v>A</v>
      </c>
      <c r="D10" s="60" t="str">
        <f>'BT-7'!F14</f>
        <v>A</v>
      </c>
      <c r="E10" s="60" t="str">
        <f>'BT-7'!G14</f>
        <v>A</v>
      </c>
      <c r="F10" s="60" t="str">
        <f>'BT-7'!H14</f>
        <v>A</v>
      </c>
      <c r="G10" s="60" t="str">
        <f>'BT-7'!I14</f>
        <v>A</v>
      </c>
      <c r="H10" s="60" t="str">
        <f>'BT-7'!J14</f>
        <v>A</v>
      </c>
      <c r="I10" s="60" t="str">
        <f>'BT-7'!K14</f>
        <v>A</v>
      </c>
      <c r="J10" s="60" t="str">
        <f>'BT-7'!L14</f>
        <v>NA</v>
      </c>
      <c r="K10" s="60" t="str">
        <f>'BT-7'!M14</f>
        <v>A</v>
      </c>
      <c r="L10" s="60" t="str">
        <f>'BT-7'!N14</f>
        <v>A</v>
      </c>
      <c r="M10" s="60" t="str">
        <f>'BT-7'!O14</f>
        <v>A</v>
      </c>
      <c r="N10" s="60" t="str">
        <f>'BT-7'!P14</f>
        <v>A</v>
      </c>
      <c r="O10" s="61"/>
      <c r="P10" s="60" t="str">
        <f>'BT-7'!R14</f>
        <v>A</v>
      </c>
      <c r="Q10" s="60" t="str">
        <f>'BT-7'!S14</f>
        <v>A</v>
      </c>
      <c r="R10" s="60" t="str">
        <f>'BT-7'!T14</f>
        <v>A</v>
      </c>
      <c r="S10" s="60" t="str">
        <f>'BT-7'!U14</f>
        <v>A</v>
      </c>
    </row>
    <row r="11" spans="1:20">
      <c r="A11" s="29">
        <v>8</v>
      </c>
      <c r="B11" s="50" t="s">
        <v>34</v>
      </c>
      <c r="C11" s="60" t="str">
        <f>'BT-8'!E17</f>
        <v>NA</v>
      </c>
      <c r="D11" s="60" t="str">
        <f>'BT-8'!F17</f>
        <v>A</v>
      </c>
      <c r="E11" s="60" t="str">
        <f>'BT-8'!G17</f>
        <v>A</v>
      </c>
      <c r="F11" s="60" t="str">
        <f>'BT-8'!H17</f>
        <v>A</v>
      </c>
      <c r="G11" s="60" t="str">
        <f>'BT-8'!I17</f>
        <v>A</v>
      </c>
      <c r="H11" s="60" t="str">
        <f>'BT-8'!J17</f>
        <v>A</v>
      </c>
      <c r="I11" s="60" t="str">
        <f>'BT-8'!K17</f>
        <v>A</v>
      </c>
      <c r="J11" s="60" t="str">
        <f>'BT-8'!L17</f>
        <v>A</v>
      </c>
      <c r="K11" s="60" t="str">
        <f>'BT-8'!M17</f>
        <v>A</v>
      </c>
      <c r="L11" s="60" t="str">
        <f>'BT-8'!N17</f>
        <v>A</v>
      </c>
      <c r="M11" s="60" t="str">
        <f>'BT-8'!O17</f>
        <v>A</v>
      </c>
      <c r="N11" s="60" t="str">
        <f>'BT-8'!P17</f>
        <v>A</v>
      </c>
      <c r="O11" s="61"/>
      <c r="P11" s="60" t="str">
        <f>'BT-8'!R17</f>
        <v>A</v>
      </c>
      <c r="Q11" s="60" t="str">
        <f>'BT-8'!S17</f>
        <v>A</v>
      </c>
      <c r="R11" s="60" t="str">
        <f>'BT-8'!T17</f>
        <v>A</v>
      </c>
      <c r="S11" s="60" t="str">
        <f>'BT-8'!U17</f>
        <v>A</v>
      </c>
    </row>
    <row r="12" spans="1:20" ht="25.5">
      <c r="A12" s="40"/>
      <c r="B12" s="70" t="s">
        <v>47</v>
      </c>
      <c r="C12" s="62" t="e">
        <f>AVERAGE(C4:C11)</f>
        <v>#REF!</v>
      </c>
      <c r="D12" s="62" t="e">
        <f t="shared" ref="D12:N12" si="0">AVERAGE(D4:D11)</f>
        <v>#REF!</v>
      </c>
      <c r="E12" s="62" t="e">
        <f t="shared" si="0"/>
        <v>#REF!</v>
      </c>
      <c r="F12" s="62" t="e">
        <f t="shared" si="0"/>
        <v>#REF!</v>
      </c>
      <c r="G12" s="62" t="e">
        <f t="shared" si="0"/>
        <v>#REF!</v>
      </c>
      <c r="H12" s="62" t="e">
        <f t="shared" si="0"/>
        <v>#REF!</v>
      </c>
      <c r="I12" s="62" t="e">
        <f t="shared" si="0"/>
        <v>#REF!</v>
      </c>
      <c r="J12" s="62" t="e">
        <f t="shared" si="0"/>
        <v>#REF!</v>
      </c>
      <c r="K12" s="62" t="e">
        <f t="shared" si="0"/>
        <v>#REF!</v>
      </c>
      <c r="L12" s="62" t="e">
        <f t="shared" si="0"/>
        <v>#REF!</v>
      </c>
      <c r="M12" s="62" t="e">
        <f t="shared" si="0"/>
        <v>#REF!</v>
      </c>
      <c r="N12" s="62" t="e">
        <f t="shared" si="0"/>
        <v>#REF!</v>
      </c>
      <c r="O12" s="52"/>
      <c r="P12" s="62" t="e">
        <f>AVERAGE(P4:P11)</f>
        <v>#REF!</v>
      </c>
      <c r="Q12" s="62" t="e">
        <f>AVERAGE(Q4:Q11)</f>
        <v>#REF!</v>
      </c>
      <c r="R12" s="62" t="e">
        <f>AVERAGE(R4:R11)</f>
        <v>#REF!</v>
      </c>
      <c r="S12" s="62" t="e">
        <f>AVERAGE(S4:S11)</f>
        <v>#REF!</v>
      </c>
    </row>
    <row r="13" spans="1:20" ht="25.5" hidden="1">
      <c r="A13" s="69"/>
      <c r="B13" s="21" t="s">
        <v>48</v>
      </c>
      <c r="C13" s="51" t="s">
        <v>35</v>
      </c>
      <c r="D13" s="51" t="s">
        <v>35</v>
      </c>
      <c r="E13" s="51" t="s">
        <v>35</v>
      </c>
      <c r="F13" s="51" t="s">
        <v>35</v>
      </c>
      <c r="G13" s="51" t="s">
        <v>35</v>
      </c>
      <c r="H13" s="51" t="s">
        <v>35</v>
      </c>
      <c r="I13" s="51" t="s">
        <v>35</v>
      </c>
      <c r="J13" s="51" t="s">
        <v>35</v>
      </c>
      <c r="K13" s="51" t="s">
        <v>35</v>
      </c>
      <c r="L13" s="51" t="s">
        <v>35</v>
      </c>
      <c r="M13" s="51" t="s">
        <v>35</v>
      </c>
      <c r="N13" s="74" t="s">
        <v>35</v>
      </c>
      <c r="O13" s="52"/>
      <c r="P13" s="75" t="s">
        <v>35</v>
      </c>
      <c r="Q13" s="51" t="s">
        <v>35</v>
      </c>
      <c r="R13" s="51" t="s">
        <v>35</v>
      </c>
      <c r="S13" s="51" t="s">
        <v>35</v>
      </c>
    </row>
    <row r="14" spans="1:20">
      <c r="A14" s="40"/>
      <c r="B14" s="2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1">
    <mergeCell ref="A1:S1"/>
  </mergeCells>
  <conditionalFormatting sqref="C4:S12">
    <cfRule type="cellIs" dxfId="12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Q16" sqref="Q16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6" t="s">
        <v>95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87"/>
      <c r="Q1" s="87"/>
      <c r="R1" s="87"/>
      <c r="S1" s="87"/>
    </row>
    <row r="2" spans="1:20" s="31" customFormat="1">
      <c r="A2" s="29" t="s">
        <v>40</v>
      </c>
      <c r="B2" s="29" t="s">
        <v>16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80" t="s">
        <v>11</v>
      </c>
      <c r="O2" s="11"/>
      <c r="P2" s="80" t="s">
        <v>20</v>
      </c>
      <c r="Q2" s="49" t="s">
        <v>21</v>
      </c>
      <c r="R2" s="26" t="s">
        <v>22</v>
      </c>
      <c r="S2" s="26" t="s">
        <v>23</v>
      </c>
    </row>
    <row r="3" spans="1:20" s="31" customFormat="1">
      <c r="A3" s="29"/>
      <c r="B3" s="32" t="s">
        <v>26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27</v>
      </c>
      <c r="C4" s="58">
        <f>'BT-1 '!E12</f>
        <v>2.0125000000000002</v>
      </c>
      <c r="D4" s="58">
        <f>'BT-1 '!F12</f>
        <v>1.9537499999999999</v>
      </c>
      <c r="E4" s="58">
        <f>'BT-1 '!G12</f>
        <v>2.0262500000000001</v>
      </c>
      <c r="F4" s="58">
        <f>'BT-1 '!H12</f>
        <v>2.05375</v>
      </c>
      <c r="G4" s="58">
        <f>'BT-1 '!I12</f>
        <v>1.9499999999999997</v>
      </c>
      <c r="H4" s="58">
        <f>'BT-1 '!J12</f>
        <v>1.5489795714285712</v>
      </c>
      <c r="I4" s="58">
        <f>'BT-1 '!K12</f>
        <v>1.1085714</v>
      </c>
      <c r="J4" s="58">
        <f>'BT-1 '!L12</f>
        <v>1.8338888333333332</v>
      </c>
      <c r="K4" s="58">
        <f>'BT-1 '!M12</f>
        <v>1.7083333333333333</v>
      </c>
      <c r="L4" s="58">
        <f>'BT-1 '!N12</f>
        <v>2.1437499999999998</v>
      </c>
      <c r="M4" s="58">
        <f>'BT-1 '!O12</f>
        <v>1.4642856666666668</v>
      </c>
      <c r="N4" s="58">
        <f>'BT-1 '!P12</f>
        <v>2.1583333749999998</v>
      </c>
      <c r="O4" s="59"/>
      <c r="P4" s="58">
        <f>'BT-1 '!R12</f>
        <v>3</v>
      </c>
      <c r="Q4" s="58">
        <f>'BT-1 '!S12</f>
        <v>3</v>
      </c>
      <c r="R4" s="58">
        <f>'BT-1 '!T12</f>
        <v>2</v>
      </c>
      <c r="S4" s="58">
        <f>'BT-1 '!U12</f>
        <v>2.5</v>
      </c>
    </row>
    <row r="5" spans="1:20" s="31" customFormat="1">
      <c r="A5" s="29">
        <v>2</v>
      </c>
      <c r="B5" s="50" t="s">
        <v>28</v>
      </c>
      <c r="C5" s="60">
        <f>'BT-2 '!E12</f>
        <v>2.3714285714285714</v>
      </c>
      <c r="D5" s="60">
        <f>'BT-2 '!F12</f>
        <v>2.2961904761904757</v>
      </c>
      <c r="E5" s="60">
        <f>'BT-2 '!G12</f>
        <v>2.4761904761904767</v>
      </c>
      <c r="F5" s="60">
        <f>'BT-2 '!H12</f>
        <v>2.1428571428571428</v>
      </c>
      <c r="G5" s="60">
        <f>'BT-2 '!I12</f>
        <v>2.0283333333333338</v>
      </c>
      <c r="H5" s="60">
        <f>'BT-2 '!J12</f>
        <v>1.8494444444444447</v>
      </c>
      <c r="I5" s="60">
        <f>'BT-2 '!K12</f>
        <v>1.2133333333333334</v>
      </c>
      <c r="J5" s="60">
        <f>'BT-2 '!L12</f>
        <v>1.443888888888889</v>
      </c>
      <c r="K5" s="60">
        <f>'BT-2 '!M12</f>
        <v>1.5444444444444445</v>
      </c>
      <c r="L5" s="60">
        <f>'BT-2 '!N12</f>
        <v>1.8209523809523809</v>
      </c>
      <c r="M5" s="60">
        <f>'BT-2 '!O12</f>
        <v>1.5222222222222221</v>
      </c>
      <c r="N5" s="60">
        <f>'BT-2 '!P12</f>
        <v>2.0952380952380949</v>
      </c>
      <c r="O5" s="61"/>
      <c r="P5" s="60">
        <f>'BT-2 '!R12</f>
        <v>2.6999999999999997</v>
      </c>
      <c r="Q5" s="60">
        <f>'BT-2 '!S12</f>
        <v>2.3666666666666667</v>
      </c>
      <c r="R5" s="60">
        <f>'BT-2 '!T12</f>
        <v>2.1111111111111112</v>
      </c>
      <c r="S5" s="60">
        <f>'BT-2 '!U12</f>
        <v>2.1777777777777776</v>
      </c>
    </row>
    <row r="6" spans="1:20" s="31" customFormat="1">
      <c r="A6" s="29">
        <v>3</v>
      </c>
      <c r="B6" s="50" t="s">
        <v>29</v>
      </c>
      <c r="C6" s="60">
        <f>'BT-3'!E13</f>
        <v>2.0958333333333332</v>
      </c>
      <c r="D6" s="60">
        <f>'BT-3'!F13</f>
        <v>2.4958333333333331</v>
      </c>
      <c r="E6" s="60">
        <f>'BT-3'!G13</f>
        <v>2.2979166666666666</v>
      </c>
      <c r="F6" s="60">
        <f>'BT-3'!H13</f>
        <v>2.3624999999999998</v>
      </c>
      <c r="G6" s="60">
        <f>'BT-3'!I13</f>
        <v>2.1375000000000002</v>
      </c>
      <c r="H6" s="60">
        <f>'BT-3'!J13</f>
        <v>2.2666666666666666</v>
      </c>
      <c r="I6" s="60">
        <f>'BT-3'!K13</f>
        <v>2.0291666666666668</v>
      </c>
      <c r="J6" s="60">
        <f>'BT-3'!L13</f>
        <v>2.0333333333333332</v>
      </c>
      <c r="K6" s="60">
        <f>'BT-3'!M13</f>
        <v>2.3291666666666666</v>
      </c>
      <c r="L6" s="60">
        <f>'BT-3'!N13</f>
        <v>2.3833333333333337</v>
      </c>
      <c r="M6" s="60">
        <f>'BT-3'!O13</f>
        <v>1.6166666666666667</v>
      </c>
      <c r="N6" s="60">
        <f>'BT-3'!P13</f>
        <v>2.4874999999999998</v>
      </c>
      <c r="O6" s="61"/>
      <c r="P6" s="60">
        <f>'BT-3'!R13</f>
        <v>2.7730158730158734</v>
      </c>
      <c r="Q6" s="60">
        <f>'BT-3'!S13</f>
        <v>2.9388888888888887</v>
      </c>
      <c r="R6" s="60">
        <f>'BT-3'!T13</f>
        <v>2.607936507936508</v>
      </c>
      <c r="S6" s="60">
        <f>'BT-3'!U13</f>
        <v>2.4297619047619046</v>
      </c>
    </row>
    <row r="7" spans="1:20" s="31" customFormat="1">
      <c r="A7" s="29">
        <v>4</v>
      </c>
      <c r="B7" s="50" t="s">
        <v>30</v>
      </c>
      <c r="C7" s="60">
        <f>'BT-4'!E14</f>
        <v>2.5470370370370374</v>
      </c>
      <c r="D7" s="60">
        <f>'BT-4'!F14</f>
        <v>2.7440740740740739</v>
      </c>
      <c r="E7" s="60">
        <f>'BT-4'!G14</f>
        <v>2.6329629629629632</v>
      </c>
      <c r="F7" s="60">
        <f>'BT-4'!H14</f>
        <v>2.6107407407407406</v>
      </c>
      <c r="G7" s="60">
        <f>'BT-4'!I14</f>
        <v>2.4855555555555555</v>
      </c>
      <c r="H7" s="60">
        <f>'BT-4'!J14</f>
        <v>1.7781481481481483</v>
      </c>
      <c r="I7" s="60">
        <f>'BT-4'!K14</f>
        <v>1.3062962962962963</v>
      </c>
      <c r="J7" s="60">
        <f>'BT-4'!L14</f>
        <v>1.1959259259259261</v>
      </c>
      <c r="K7" s="60">
        <f>'BT-4'!M14</f>
        <v>1.5970370370370373</v>
      </c>
      <c r="L7" s="60">
        <f>'BT-4'!N14</f>
        <v>1.8914814814814815</v>
      </c>
      <c r="M7" s="60">
        <f>'BT-4'!O14</f>
        <v>1.9062962962962962</v>
      </c>
      <c r="N7" s="60">
        <f>'BT-4'!P14</f>
        <v>2.0855555555555556</v>
      </c>
      <c r="O7" s="61"/>
      <c r="P7" s="60">
        <f>'BT-4'!R14</f>
        <v>2.558095238095238</v>
      </c>
      <c r="Q7" s="60">
        <f>'BT-4'!S14</f>
        <v>2.7142857142857144</v>
      </c>
      <c r="R7" s="60">
        <f>'BT-4'!T14</f>
        <v>2.3819047619047624</v>
      </c>
      <c r="S7" s="60">
        <f>'BT-4'!U14</f>
        <v>2.3423809523809527</v>
      </c>
    </row>
    <row r="8" spans="1:20" s="31" customFormat="1">
      <c r="A8" s="29">
        <v>5</v>
      </c>
      <c r="B8" s="50" t="s">
        <v>31</v>
      </c>
      <c r="C8" s="60">
        <f>'BT-5'!E16</f>
        <v>2.6936904761904761</v>
      </c>
      <c r="D8" s="60">
        <f>'BT-5'!F16</f>
        <v>2.7534126984126988</v>
      </c>
      <c r="E8" s="60">
        <f>'BT-5'!G16</f>
        <v>2.6715079365079366</v>
      </c>
      <c r="F8" s="60">
        <f>'BT-5'!H16</f>
        <v>2.5479365079365075</v>
      </c>
      <c r="G8" s="60">
        <f>'BT-5'!I16</f>
        <v>2.5673015873015874</v>
      </c>
      <c r="H8" s="60">
        <f>'BT-5'!J16</f>
        <v>2.1497619047619048</v>
      </c>
      <c r="I8" s="60">
        <f>'BT-5'!K16</f>
        <v>1.8938095238095238</v>
      </c>
      <c r="J8" s="60">
        <f>'BT-5'!L16</f>
        <v>1.3661904761904762</v>
      </c>
      <c r="K8" s="60">
        <f>'BT-5'!M16</f>
        <v>1.9870238095238095</v>
      </c>
      <c r="L8" s="60">
        <f>'BT-5'!N16</f>
        <v>2.3066666666666666</v>
      </c>
      <c r="M8" s="60">
        <f>'BT-5'!O16</f>
        <v>2.1437698412698407</v>
      </c>
      <c r="N8" s="60">
        <f>'BT-5'!P16</f>
        <v>2.5061904761904765</v>
      </c>
      <c r="O8" s="61"/>
      <c r="P8" s="60">
        <f>'BT-5'!R16</f>
        <v>2.6009090909090911</v>
      </c>
      <c r="Q8" s="60">
        <f>'BT-5'!S16</f>
        <v>2.627272727272727</v>
      </c>
      <c r="R8" s="60">
        <f>'BT-5'!T16</f>
        <v>2.5603030303030305</v>
      </c>
      <c r="S8" s="60">
        <f>'BT-5'!U16</f>
        <v>2.0933333333333333</v>
      </c>
    </row>
    <row r="9" spans="1:20" s="31" customFormat="1">
      <c r="A9" s="29">
        <v>6</v>
      </c>
      <c r="B9" s="50" t="s">
        <v>32</v>
      </c>
      <c r="C9" s="60">
        <f>'BT-6'!E16</f>
        <v>1.8775000000000002</v>
      </c>
      <c r="D9" s="60">
        <f>'BT-6'!F16</f>
        <v>2.4324999999999997</v>
      </c>
      <c r="E9" s="60">
        <f>'BT-6'!G16</f>
        <v>2.2561111111111107</v>
      </c>
      <c r="F9" s="60">
        <f>'BT-6'!H16</f>
        <v>2.240277777777778</v>
      </c>
      <c r="G9" s="60">
        <f>'BT-6'!I16</f>
        <v>2.1308333333333334</v>
      </c>
      <c r="H9" s="60">
        <f>'BT-6'!J16</f>
        <v>1.9080555555555556</v>
      </c>
      <c r="I9" s="60">
        <f>'BT-6'!K16</f>
        <v>1.7055555555555557</v>
      </c>
      <c r="J9" s="60">
        <f>'BT-6'!L16</f>
        <v>1.3316666666666666</v>
      </c>
      <c r="K9" s="60">
        <f>'BT-6'!M16</f>
        <v>1.8150000000000002</v>
      </c>
      <c r="L9" s="60">
        <f>'BT-6'!N16</f>
        <v>2.0113888888888893</v>
      </c>
      <c r="M9" s="60">
        <f>'BT-6'!O16</f>
        <v>1.6986111111111111</v>
      </c>
      <c r="N9" s="60">
        <f>'BT-6'!P16</f>
        <v>2.4750000000000001</v>
      </c>
      <c r="O9" s="61"/>
      <c r="P9" s="60">
        <f>'BT-6'!R16</f>
        <v>2.5952380952380949</v>
      </c>
      <c r="Q9" s="60">
        <f>'BT-6'!S16</f>
        <v>2.3923809523809529</v>
      </c>
      <c r="R9" s="60">
        <f>'BT-6'!T16</f>
        <v>2.5595238095238093</v>
      </c>
      <c r="S9" s="60">
        <f>'BT-6'!U16</f>
        <v>2.3095238095238093</v>
      </c>
    </row>
    <row r="10" spans="1:20">
      <c r="A10" s="29">
        <v>7</v>
      </c>
      <c r="B10" s="50" t="s">
        <v>33</v>
      </c>
      <c r="C10" s="60">
        <f>'BT-7'!E13</f>
        <v>2.8537499999999998</v>
      </c>
      <c r="D10" s="60">
        <f>'BT-7'!F13</f>
        <v>2.8087499999999999</v>
      </c>
      <c r="E10" s="60">
        <f>'BT-7'!G13</f>
        <v>2.6766666666666667</v>
      </c>
      <c r="F10" s="60">
        <f>'BT-7'!H13</f>
        <v>2.5812499999999998</v>
      </c>
      <c r="G10" s="60">
        <f>'BT-7'!I13</f>
        <v>2.6879166666666672</v>
      </c>
      <c r="H10" s="60">
        <f>'BT-7'!J13</f>
        <v>2.3224999999999998</v>
      </c>
      <c r="I10" s="60">
        <f>'BT-7'!K13</f>
        <v>1.9624999999999999</v>
      </c>
      <c r="J10" s="60">
        <f>'BT-7'!L13</f>
        <v>1.0725</v>
      </c>
      <c r="K10" s="60">
        <f>'BT-7'!M13</f>
        <v>2.0412499999999998</v>
      </c>
      <c r="L10" s="60">
        <f>'BT-7'!N13</f>
        <v>2.1462499999999998</v>
      </c>
      <c r="M10" s="60">
        <f>'BT-7'!O13</f>
        <v>2.3875000000000002</v>
      </c>
      <c r="N10" s="60">
        <f>'BT-7'!P13</f>
        <v>2.7374999999999998</v>
      </c>
      <c r="O10" s="61"/>
      <c r="P10" s="60">
        <f>'BT-7'!R13</f>
        <v>2.71875</v>
      </c>
      <c r="Q10" s="60">
        <f>'BT-7'!S13</f>
        <v>2.5933333333333337</v>
      </c>
      <c r="R10" s="60">
        <f>'BT-7'!T13</f>
        <v>2.7395833333333335</v>
      </c>
      <c r="S10" s="60">
        <f>'BT-7'!U13</f>
        <v>2.2104166666666667</v>
      </c>
    </row>
    <row r="11" spans="1:20">
      <c r="A11" s="29">
        <v>8</v>
      </c>
      <c r="B11" s="50" t="s">
        <v>34</v>
      </c>
      <c r="C11" s="60">
        <f>'BT-8'!E16</f>
        <v>1.3481818181818181</v>
      </c>
      <c r="D11" s="60">
        <f>'BT-8'!F16</f>
        <v>2.1427272727272726</v>
      </c>
      <c r="E11" s="60">
        <f>'BT-8'!G16</f>
        <v>2.08</v>
      </c>
      <c r="F11" s="60">
        <f>'BT-8'!H16</f>
        <v>2.0690909090909093</v>
      </c>
      <c r="G11" s="60">
        <f>'BT-8'!I16</f>
        <v>2.183636363636364</v>
      </c>
      <c r="H11" s="60">
        <f>'BT-8'!J16</f>
        <v>2.1209090909090906</v>
      </c>
      <c r="I11" s="60">
        <f>'BT-8'!K16</f>
        <v>2.0063636363636363</v>
      </c>
      <c r="J11" s="60">
        <f>'BT-8'!L16</f>
        <v>1.9454545454545453</v>
      </c>
      <c r="K11" s="60">
        <f>'BT-8'!M16</f>
        <v>1.7645454545454549</v>
      </c>
      <c r="L11" s="60">
        <f>'BT-8'!N16</f>
        <v>2.1672727272727275</v>
      </c>
      <c r="M11" s="60">
        <f>'BT-8'!O16</f>
        <v>1.5154545454545456</v>
      </c>
      <c r="N11" s="60">
        <f>'BT-8'!P16</f>
        <v>2.4963636363636366</v>
      </c>
      <c r="O11" s="61"/>
      <c r="P11" s="60">
        <f>'BT-8'!R16</f>
        <v>2.7</v>
      </c>
      <c r="Q11" s="60">
        <f>'BT-8'!S16</f>
        <v>2.5659999999999998</v>
      </c>
      <c r="R11" s="60">
        <f>'BT-8'!T16</f>
        <v>2.52</v>
      </c>
      <c r="S11" s="60">
        <f>'BT-8'!U16</f>
        <v>2.3400000000000003</v>
      </c>
    </row>
    <row r="12" spans="1:20" ht="25.5">
      <c r="A12" s="40"/>
      <c r="B12" s="70" t="s">
        <v>50</v>
      </c>
      <c r="C12" s="62">
        <f>AVERAGE(C4:C11)</f>
        <v>2.2249901545214041</v>
      </c>
      <c r="D12" s="62">
        <f t="shared" ref="D12:N12" si="0">AVERAGE(D4:D11)</f>
        <v>2.4534047318422321</v>
      </c>
      <c r="E12" s="62">
        <f t="shared" si="0"/>
        <v>2.3897007275132278</v>
      </c>
      <c r="F12" s="62">
        <f t="shared" si="0"/>
        <v>2.3260503848003848</v>
      </c>
      <c r="G12" s="62">
        <f t="shared" si="0"/>
        <v>2.2713846049783553</v>
      </c>
      <c r="H12" s="62">
        <f t="shared" si="0"/>
        <v>1.9930581727392978</v>
      </c>
      <c r="I12" s="62">
        <f t="shared" si="0"/>
        <v>1.6531995515031266</v>
      </c>
      <c r="J12" s="62">
        <f t="shared" si="0"/>
        <v>1.5278560837241462</v>
      </c>
      <c r="K12" s="62">
        <f t="shared" si="0"/>
        <v>1.8483500931938432</v>
      </c>
      <c r="L12" s="62">
        <f t="shared" si="0"/>
        <v>2.1088869348244348</v>
      </c>
      <c r="M12" s="62">
        <f t="shared" si="0"/>
        <v>1.7818507937109187</v>
      </c>
      <c r="N12" s="62">
        <f t="shared" si="0"/>
        <v>2.3802101422934703</v>
      </c>
      <c r="O12" s="52"/>
      <c r="P12" s="62">
        <f>AVERAGE(P4:P11)</f>
        <v>2.7057510371572868</v>
      </c>
      <c r="Q12" s="62">
        <f>AVERAGE(Q4:Q11)</f>
        <v>2.6498535353535351</v>
      </c>
      <c r="R12" s="62">
        <f>AVERAGE(R4:R11)</f>
        <v>2.4350453192640691</v>
      </c>
      <c r="S12" s="62">
        <f>AVERAGE(S4:S11)</f>
        <v>2.3003993055555556</v>
      </c>
    </row>
    <row r="13" spans="1:20" ht="25.5">
      <c r="A13" s="40"/>
      <c r="B13" s="76" t="s">
        <v>56</v>
      </c>
      <c r="C13" s="51" t="str">
        <f>IF(C12&gt;=1.5,"A","NA")</f>
        <v>A</v>
      </c>
      <c r="D13" s="51" t="str">
        <f t="shared" ref="D13:N13" si="1">IF(D12&gt;=1.5,"A","NA")</f>
        <v>A</v>
      </c>
      <c r="E13" s="51" t="str">
        <f t="shared" si="1"/>
        <v>A</v>
      </c>
      <c r="F13" s="51" t="str">
        <f t="shared" si="1"/>
        <v>A</v>
      </c>
      <c r="G13" s="51" t="str">
        <f t="shared" si="1"/>
        <v>A</v>
      </c>
      <c r="H13" s="51" t="str">
        <f t="shared" si="1"/>
        <v>A</v>
      </c>
      <c r="I13" s="51" t="str">
        <f t="shared" si="1"/>
        <v>A</v>
      </c>
      <c r="J13" s="51" t="str">
        <f t="shared" si="1"/>
        <v>A</v>
      </c>
      <c r="K13" s="51" t="str">
        <f t="shared" si="1"/>
        <v>A</v>
      </c>
      <c r="L13" s="51" t="str">
        <f t="shared" si="1"/>
        <v>A</v>
      </c>
      <c r="M13" s="51" t="str">
        <f t="shared" si="1"/>
        <v>A</v>
      </c>
      <c r="N13" s="51" t="str">
        <f t="shared" si="1"/>
        <v>A</v>
      </c>
      <c r="O13" s="52"/>
      <c r="P13" s="51" t="str">
        <f t="shared" ref="P13:S13" si="2">IF(P12&gt;=1.5,"A","NA")</f>
        <v>A</v>
      </c>
      <c r="Q13" s="51" t="str">
        <f t="shared" si="2"/>
        <v>A</v>
      </c>
      <c r="R13" s="51" t="str">
        <f t="shared" si="2"/>
        <v>A</v>
      </c>
      <c r="S13" s="51" t="str">
        <f t="shared" si="2"/>
        <v>A</v>
      </c>
      <c r="T13" s="41"/>
    </row>
    <row r="14" spans="1:20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40"/>
      <c r="B22" s="2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1">
    <mergeCell ref="A1:S1"/>
  </mergeCells>
  <conditionalFormatting sqref="C4:S11">
    <cfRule type="cellIs" dxfId="3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13" sqref="A13:XFD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41</v>
      </c>
      <c r="S2" s="26" t="s">
        <v>42</v>
      </c>
      <c r="T2" s="26" t="s">
        <v>43</v>
      </c>
      <c r="U2" s="26" t="s">
        <v>44</v>
      </c>
    </row>
    <row r="3" spans="1:21" s="31" customFormat="1">
      <c r="A3" s="29"/>
      <c r="B3" s="29"/>
      <c r="C3" s="29"/>
      <c r="D3" s="32" t="s">
        <v>25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58</v>
      </c>
      <c r="D4" s="34" t="s">
        <v>59</v>
      </c>
      <c r="E4" s="1">
        <v>1</v>
      </c>
      <c r="F4" s="1">
        <v>2</v>
      </c>
      <c r="G4" s="1">
        <v>2.6</v>
      </c>
      <c r="H4" s="1">
        <v>2.2999999999999998</v>
      </c>
      <c r="I4" s="1">
        <v>1.6</v>
      </c>
      <c r="J4" s="1">
        <v>1.6</v>
      </c>
      <c r="K4" s="1">
        <v>1.5</v>
      </c>
      <c r="L4" s="1">
        <v>2.8</v>
      </c>
      <c r="M4" s="1">
        <v>2.5</v>
      </c>
      <c r="N4" s="1">
        <v>3</v>
      </c>
      <c r="O4" s="1">
        <v>1</v>
      </c>
      <c r="P4" s="1">
        <v>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60</v>
      </c>
      <c r="D5" s="34" t="s">
        <v>61</v>
      </c>
      <c r="E5" s="1">
        <v>0.6</v>
      </c>
      <c r="F5" s="1">
        <v>1.6</v>
      </c>
      <c r="G5" s="1">
        <v>1.8</v>
      </c>
      <c r="H5" s="1">
        <v>2.1</v>
      </c>
      <c r="I5" s="1">
        <v>2.1</v>
      </c>
      <c r="J5" s="1">
        <v>1.6</v>
      </c>
      <c r="K5" s="1">
        <v>1.3</v>
      </c>
      <c r="L5" s="1">
        <v>2.5</v>
      </c>
      <c r="M5" s="1">
        <v>2.5</v>
      </c>
      <c r="N5" s="1">
        <v>3</v>
      </c>
      <c r="O5" s="1">
        <v>1</v>
      </c>
      <c r="P5" s="1">
        <v>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12</v>
      </c>
      <c r="C6" s="33" t="s">
        <v>62</v>
      </c>
      <c r="D6" s="34" t="s">
        <v>63</v>
      </c>
      <c r="E6" s="1">
        <v>2.7</v>
      </c>
      <c r="F6" s="1">
        <v>1.5</v>
      </c>
      <c r="G6" s="1">
        <v>1.2</v>
      </c>
      <c r="H6" s="1">
        <v>1</v>
      </c>
      <c r="I6" s="1">
        <v>1.5</v>
      </c>
      <c r="J6" s="1">
        <v>1.5</v>
      </c>
      <c r="K6" s="1">
        <v>0</v>
      </c>
      <c r="L6" s="1">
        <v>0</v>
      </c>
      <c r="M6" s="1">
        <v>0</v>
      </c>
      <c r="N6" s="1">
        <v>1.7</v>
      </c>
      <c r="O6" s="1">
        <v>1.5</v>
      </c>
      <c r="P6" s="1">
        <v>2.2000000000000002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64</v>
      </c>
      <c r="D7" s="34" t="s">
        <v>65</v>
      </c>
      <c r="E7" s="1">
        <v>2.5</v>
      </c>
      <c r="F7" s="1">
        <v>2.33</v>
      </c>
      <c r="G7" s="1">
        <v>2</v>
      </c>
      <c r="H7" s="1">
        <v>2.5</v>
      </c>
      <c r="I7" s="1">
        <v>2.5</v>
      </c>
      <c r="J7" s="1">
        <v>2</v>
      </c>
      <c r="K7" s="1"/>
      <c r="L7" s="1"/>
      <c r="M7" s="1"/>
      <c r="N7" s="1">
        <v>2.2000000000000002</v>
      </c>
      <c r="O7" s="1"/>
      <c r="P7" s="1">
        <v>2.25</v>
      </c>
      <c r="Q7" s="35"/>
      <c r="R7" s="8"/>
      <c r="S7" s="8"/>
      <c r="T7" s="8"/>
      <c r="U7" s="8"/>
    </row>
    <row r="8" spans="1:21" s="31" customFormat="1">
      <c r="A8" s="29">
        <v>5</v>
      </c>
      <c r="B8" s="7" t="s">
        <v>12</v>
      </c>
      <c r="C8" s="33" t="s">
        <v>66</v>
      </c>
      <c r="D8" s="34" t="s">
        <v>67</v>
      </c>
      <c r="E8" s="1">
        <v>2.6</v>
      </c>
      <c r="F8" s="1">
        <v>2.5</v>
      </c>
      <c r="G8" s="1">
        <v>2.33</v>
      </c>
      <c r="H8" s="1">
        <v>2.33</v>
      </c>
      <c r="I8" s="1">
        <v>2.5</v>
      </c>
      <c r="J8" s="1">
        <v>2</v>
      </c>
      <c r="K8" s="1"/>
      <c r="L8" s="1">
        <v>2.67</v>
      </c>
      <c r="M8" s="1">
        <v>2.6</v>
      </c>
      <c r="N8" s="1">
        <v>2.25</v>
      </c>
      <c r="O8" s="1">
        <v>2.5</v>
      </c>
      <c r="P8" s="1">
        <v>2.4</v>
      </c>
      <c r="Q8" s="35"/>
      <c r="R8" s="8"/>
      <c r="S8" s="8"/>
      <c r="T8" s="8"/>
      <c r="U8" s="8"/>
    </row>
    <row r="9" spans="1:21" s="31" customFormat="1">
      <c r="A9" s="29">
        <v>6</v>
      </c>
      <c r="B9" s="7" t="s">
        <v>12</v>
      </c>
      <c r="C9" s="33" t="s">
        <v>68</v>
      </c>
      <c r="D9" s="34" t="s">
        <v>69</v>
      </c>
      <c r="E9" s="1">
        <v>1.45</v>
      </c>
      <c r="F9" s="1">
        <v>1.45</v>
      </c>
      <c r="G9" s="1">
        <v>1.45</v>
      </c>
      <c r="H9" s="1">
        <v>1.45</v>
      </c>
      <c r="I9" s="1">
        <v>1.45</v>
      </c>
      <c r="J9" s="1">
        <v>1.142857</v>
      </c>
      <c r="K9" s="1">
        <v>1.142857</v>
      </c>
      <c r="L9" s="1">
        <v>1.3333330000000001</v>
      </c>
      <c r="M9" s="1">
        <v>1.4</v>
      </c>
      <c r="N9" s="1">
        <v>0.75</v>
      </c>
      <c r="O9" s="1">
        <v>1.285714</v>
      </c>
      <c r="P9" s="1">
        <v>1.1666669999999999</v>
      </c>
      <c r="Q9" s="35"/>
      <c r="R9" s="79"/>
      <c r="S9" s="79"/>
      <c r="T9" s="79"/>
      <c r="U9" s="79"/>
    </row>
    <row r="10" spans="1:21">
      <c r="A10" s="29">
        <v>7</v>
      </c>
      <c r="B10" s="7" t="s">
        <v>12</v>
      </c>
      <c r="C10" s="7" t="s">
        <v>71</v>
      </c>
      <c r="D10" s="36" t="s">
        <v>70</v>
      </c>
      <c r="E10" s="1">
        <v>3</v>
      </c>
      <c r="F10" s="1">
        <v>2</v>
      </c>
      <c r="G10" s="1">
        <v>2.5</v>
      </c>
      <c r="H10" s="1">
        <v>2.75</v>
      </c>
      <c r="I10" s="1">
        <v>2</v>
      </c>
      <c r="J10" s="1">
        <v>1</v>
      </c>
      <c r="K10" s="1">
        <v>1.6</v>
      </c>
      <c r="L10" s="1">
        <v>1.7</v>
      </c>
      <c r="M10" s="1">
        <v>1.25</v>
      </c>
      <c r="N10" s="1">
        <v>2</v>
      </c>
      <c r="O10" s="1">
        <v>1.5</v>
      </c>
      <c r="P10" s="1">
        <v>1</v>
      </c>
      <c r="Q10" s="37"/>
      <c r="R10" s="8">
        <v>3</v>
      </c>
      <c r="S10" s="8">
        <v>3</v>
      </c>
      <c r="T10" s="8">
        <v>2</v>
      </c>
      <c r="U10" s="8">
        <v>2.5</v>
      </c>
    </row>
    <row r="11" spans="1:21">
      <c r="A11" s="29">
        <v>8</v>
      </c>
      <c r="B11" s="7" t="s">
        <v>12</v>
      </c>
      <c r="C11" s="7" t="s">
        <v>73</v>
      </c>
      <c r="D11" s="36" t="s">
        <v>72</v>
      </c>
      <c r="E11" s="1">
        <v>2.25</v>
      </c>
      <c r="F11" s="1">
        <v>2.25</v>
      </c>
      <c r="G11" s="1">
        <v>2.33</v>
      </c>
      <c r="H11" s="1">
        <v>2</v>
      </c>
      <c r="I11" s="1"/>
      <c r="J11" s="1"/>
      <c r="K11" s="1"/>
      <c r="L11" s="1"/>
      <c r="M11" s="1"/>
      <c r="N11" s="1">
        <v>2.25</v>
      </c>
      <c r="O11" s="1"/>
      <c r="P11" s="1">
        <v>2.25</v>
      </c>
      <c r="Q11" s="38"/>
      <c r="R11" s="8"/>
      <c r="S11" s="8"/>
      <c r="T11" s="8"/>
      <c r="U11" s="8"/>
    </row>
    <row r="12" spans="1:21">
      <c r="A12" s="39"/>
      <c r="B12" s="7"/>
      <c r="C12" s="7"/>
      <c r="D12" s="63" t="s">
        <v>49</v>
      </c>
      <c r="E12" s="62">
        <f>AVERAGE(E4:E11)</f>
        <v>2.0125000000000002</v>
      </c>
      <c r="F12" s="62">
        <f t="shared" ref="F12:P12" si="0">AVERAGE(F4:F11)</f>
        <v>1.9537499999999999</v>
      </c>
      <c r="G12" s="62">
        <f t="shared" si="0"/>
        <v>2.0262500000000001</v>
      </c>
      <c r="H12" s="62">
        <f t="shared" si="0"/>
        <v>2.05375</v>
      </c>
      <c r="I12" s="62">
        <f t="shared" si="0"/>
        <v>1.9499999999999997</v>
      </c>
      <c r="J12" s="62">
        <f t="shared" si="0"/>
        <v>1.5489795714285712</v>
      </c>
      <c r="K12" s="62">
        <f t="shared" si="0"/>
        <v>1.1085714</v>
      </c>
      <c r="L12" s="62">
        <f t="shared" si="0"/>
        <v>1.8338888333333332</v>
      </c>
      <c r="M12" s="62">
        <f t="shared" si="0"/>
        <v>1.7083333333333333</v>
      </c>
      <c r="N12" s="62">
        <f t="shared" si="0"/>
        <v>2.1437499999999998</v>
      </c>
      <c r="O12" s="62">
        <f t="shared" si="0"/>
        <v>1.4642856666666668</v>
      </c>
      <c r="P12" s="62">
        <f t="shared" si="0"/>
        <v>2.1583333749999998</v>
      </c>
      <c r="Q12" s="57"/>
      <c r="R12" s="62">
        <f>AVERAGE(R4:R11)</f>
        <v>3</v>
      </c>
      <c r="S12" s="62">
        <f>AVERAGE(S4:S11)</f>
        <v>3</v>
      </c>
      <c r="T12" s="62">
        <f>AVERAGE(T4:T11)</f>
        <v>2</v>
      </c>
      <c r="U12" s="62">
        <f>AVERAGE(U4:U11)</f>
        <v>2.5</v>
      </c>
    </row>
    <row r="13" spans="1:21" s="44" customFormat="1">
      <c r="A13" s="47"/>
      <c r="B13" s="48"/>
      <c r="C13" s="48"/>
      <c r="D13" s="65" t="s">
        <v>204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NA</v>
      </c>
      <c r="L13" s="66" t="str">
        <f t="shared" si="1"/>
        <v>A</v>
      </c>
      <c r="M13" s="66" t="str">
        <f t="shared" si="1"/>
        <v>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A</v>
      </c>
    </row>
  </sheetData>
  <mergeCells count="1">
    <mergeCell ref="A1:P1"/>
  </mergeCells>
  <conditionalFormatting sqref="E4:U12">
    <cfRule type="cellIs" dxfId="11" priority="4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E23" sqref="E2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1" s="31" customFormat="1">
      <c r="A2" s="29" t="s">
        <v>36</v>
      </c>
      <c r="B2" s="29" t="s">
        <v>18</v>
      </c>
      <c r="C2" s="29" t="s">
        <v>17</v>
      </c>
      <c r="D2" s="29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30"/>
      <c r="R2" s="72" t="s">
        <v>41</v>
      </c>
      <c r="S2" s="72" t="s">
        <v>42</v>
      </c>
      <c r="T2" s="72" t="s">
        <v>43</v>
      </c>
      <c r="U2" s="72" t="s">
        <v>44</v>
      </c>
    </row>
    <row r="3" spans="1:21" s="31" customFormat="1">
      <c r="A3" s="29"/>
      <c r="B3" s="29"/>
      <c r="C3" s="29"/>
      <c r="D3" s="32" t="s">
        <v>25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0"/>
      <c r="R3" s="73"/>
      <c r="S3" s="73"/>
      <c r="T3" s="73"/>
      <c r="U3" s="73"/>
    </row>
    <row r="4" spans="1:21" s="31" customFormat="1">
      <c r="A4" s="29">
        <v>1</v>
      </c>
      <c r="B4" s="7" t="s">
        <v>51</v>
      </c>
      <c r="C4" s="29" t="s">
        <v>75</v>
      </c>
      <c r="D4" s="77" t="s">
        <v>74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5"/>
      <c r="R4" s="1"/>
      <c r="S4" s="1"/>
      <c r="T4" s="1"/>
      <c r="U4" s="1"/>
    </row>
    <row r="5" spans="1:21" s="31" customFormat="1">
      <c r="A5" s="29">
        <v>2</v>
      </c>
      <c r="B5" s="7" t="s">
        <v>51</v>
      </c>
      <c r="C5" s="29" t="s">
        <v>77</v>
      </c>
      <c r="D5" s="77" t="s">
        <v>76</v>
      </c>
      <c r="E5" s="1">
        <v>2.5</v>
      </c>
      <c r="F5" s="1">
        <v>2.17</v>
      </c>
      <c r="G5" s="1">
        <v>3</v>
      </c>
      <c r="H5" s="1">
        <v>1.5</v>
      </c>
      <c r="I5" s="1"/>
      <c r="J5" s="1"/>
      <c r="K5" s="1"/>
      <c r="L5" s="1"/>
      <c r="M5" s="1"/>
      <c r="N5" s="1">
        <v>2.83</v>
      </c>
      <c r="O5" s="1"/>
      <c r="P5" s="1">
        <v>2.5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51</v>
      </c>
      <c r="C6" s="29" t="s">
        <v>79</v>
      </c>
      <c r="D6" s="77" t="s">
        <v>78</v>
      </c>
      <c r="E6" s="81">
        <v>2.5</v>
      </c>
      <c r="F6" s="81">
        <v>2.67</v>
      </c>
      <c r="G6" s="81">
        <v>2.5</v>
      </c>
      <c r="H6" s="81">
        <v>3</v>
      </c>
      <c r="I6" s="81">
        <v>2.67</v>
      </c>
      <c r="J6" s="81">
        <v>3</v>
      </c>
      <c r="K6" s="81"/>
      <c r="L6" s="81">
        <v>3</v>
      </c>
      <c r="M6" s="81">
        <v>2.75</v>
      </c>
      <c r="N6" s="81">
        <v>2.67</v>
      </c>
      <c r="O6" s="81">
        <v>3</v>
      </c>
      <c r="P6" s="81">
        <v>3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51</v>
      </c>
      <c r="C7" s="29" t="s">
        <v>81</v>
      </c>
      <c r="D7" s="77" t="s">
        <v>80</v>
      </c>
      <c r="E7" s="1">
        <v>3</v>
      </c>
      <c r="F7" s="1">
        <v>2.8</v>
      </c>
      <c r="G7" s="1">
        <v>2.8</v>
      </c>
      <c r="H7" s="1">
        <v>2.8</v>
      </c>
      <c r="I7" s="1">
        <v>2.4</v>
      </c>
      <c r="J7" s="1">
        <v>2</v>
      </c>
      <c r="K7" s="1">
        <v>1</v>
      </c>
      <c r="L7" s="1">
        <v>1</v>
      </c>
      <c r="M7" s="1">
        <v>1</v>
      </c>
      <c r="N7" s="1">
        <v>1</v>
      </c>
      <c r="O7" s="1">
        <v>1.4</v>
      </c>
      <c r="P7" s="1">
        <v>3</v>
      </c>
      <c r="Q7" s="35"/>
      <c r="R7" s="1">
        <v>2.6</v>
      </c>
      <c r="S7" s="1">
        <v>2.2000000000000002</v>
      </c>
      <c r="T7" s="1">
        <v>2</v>
      </c>
      <c r="U7" s="1">
        <v>2.6</v>
      </c>
    </row>
    <row r="8" spans="1:21" s="31" customFormat="1">
      <c r="A8" s="29">
        <v>5</v>
      </c>
      <c r="B8" s="7" t="s">
        <v>51</v>
      </c>
      <c r="C8" s="29" t="s">
        <v>83</v>
      </c>
      <c r="D8" s="77" t="s">
        <v>82</v>
      </c>
      <c r="E8" s="1">
        <v>3</v>
      </c>
      <c r="F8" s="1">
        <v>2.8333333333333335</v>
      </c>
      <c r="G8" s="1">
        <v>2.8333333333333335</v>
      </c>
      <c r="H8" s="1">
        <v>2.5</v>
      </c>
      <c r="I8" s="1">
        <v>2.5</v>
      </c>
      <c r="J8" s="1">
        <v>2.1666666666666665</v>
      </c>
      <c r="K8" s="1">
        <v>1.6666666666666667</v>
      </c>
      <c r="L8" s="1">
        <v>1.3333333333333333</v>
      </c>
      <c r="M8" s="1">
        <v>1.1666666666666667</v>
      </c>
      <c r="N8" s="1">
        <v>1.1666666666666667</v>
      </c>
      <c r="O8" s="1">
        <v>1.3333333333333333</v>
      </c>
      <c r="P8" s="1">
        <v>1.1666666666666667</v>
      </c>
      <c r="Q8" s="35"/>
      <c r="R8" s="1">
        <v>2.5</v>
      </c>
      <c r="S8" s="1">
        <v>2.5</v>
      </c>
      <c r="T8" s="1">
        <v>2.3333333333333335</v>
      </c>
      <c r="U8" s="1">
        <v>2.3333333333333335</v>
      </c>
    </row>
    <row r="9" spans="1:21" s="31" customFormat="1">
      <c r="A9" s="29">
        <v>6</v>
      </c>
      <c r="B9" s="7" t="s">
        <v>51</v>
      </c>
      <c r="C9" s="29" t="s">
        <v>85</v>
      </c>
      <c r="D9" s="77" t="s">
        <v>84</v>
      </c>
      <c r="E9" s="1">
        <v>2.6</v>
      </c>
      <c r="F9" s="1">
        <v>2.6</v>
      </c>
      <c r="G9" s="1">
        <v>2.6</v>
      </c>
      <c r="H9" s="1">
        <v>2.8</v>
      </c>
      <c r="I9" s="1">
        <v>2</v>
      </c>
      <c r="J9" s="1">
        <v>1.33</v>
      </c>
      <c r="K9" s="1">
        <v>1</v>
      </c>
      <c r="L9" s="1">
        <v>1.33</v>
      </c>
      <c r="M9" s="1">
        <v>1.75</v>
      </c>
      <c r="N9" s="1">
        <v>1.68</v>
      </c>
      <c r="O9" s="1">
        <v>1</v>
      </c>
      <c r="P9" s="1">
        <v>2.6</v>
      </c>
      <c r="Q9" s="35"/>
      <c r="R9" s="1">
        <v>3</v>
      </c>
      <c r="S9" s="1">
        <v>2.4</v>
      </c>
      <c r="T9" s="1">
        <v>2</v>
      </c>
      <c r="U9" s="1">
        <v>1.6</v>
      </c>
    </row>
    <row r="10" spans="1:21">
      <c r="A10" s="29">
        <v>7</v>
      </c>
      <c r="B10" s="7" t="s">
        <v>51</v>
      </c>
      <c r="C10" s="16" t="s">
        <v>87</v>
      </c>
      <c r="D10" s="78" t="s">
        <v>86</v>
      </c>
      <c r="E10" s="1">
        <v>1.5</v>
      </c>
      <c r="F10" s="1">
        <v>1.5</v>
      </c>
      <c r="G10" s="1">
        <v>1.8</v>
      </c>
      <c r="H10" s="1">
        <v>1.2</v>
      </c>
      <c r="I10" s="1">
        <v>1.3</v>
      </c>
      <c r="J10" s="1">
        <v>1.3</v>
      </c>
      <c r="K10" s="1">
        <v>1.2</v>
      </c>
      <c r="L10" s="1">
        <v>1</v>
      </c>
      <c r="M10" s="1">
        <v>1.3</v>
      </c>
      <c r="N10" s="1">
        <v>1.7</v>
      </c>
      <c r="O10" s="1">
        <v>1.2</v>
      </c>
      <c r="P10" s="1">
        <v>1.2</v>
      </c>
      <c r="Q10" s="37"/>
      <c r="R10" s="1"/>
      <c r="S10" s="1"/>
      <c r="T10" s="1"/>
      <c r="U10" s="1"/>
    </row>
    <row r="11" spans="1:21">
      <c r="A11" s="29">
        <v>8</v>
      </c>
      <c r="B11" s="7" t="s">
        <v>51</v>
      </c>
      <c r="C11" s="16" t="s">
        <v>89</v>
      </c>
      <c r="D11" s="78" t="s">
        <v>88</v>
      </c>
      <c r="E11" s="1">
        <v>1.5</v>
      </c>
      <c r="F11" s="1">
        <v>1.5</v>
      </c>
      <c r="G11" s="1">
        <v>1.8</v>
      </c>
      <c r="H11" s="1">
        <v>1.2</v>
      </c>
      <c r="I11" s="1">
        <v>1.3</v>
      </c>
      <c r="J11" s="8">
        <v>1.3</v>
      </c>
      <c r="K11" s="1">
        <v>1.2</v>
      </c>
      <c r="L11" s="1">
        <v>1</v>
      </c>
      <c r="M11" s="1">
        <v>1.3</v>
      </c>
      <c r="N11" s="1">
        <v>1.7</v>
      </c>
      <c r="O11" s="1">
        <v>1.2</v>
      </c>
      <c r="P11" s="1">
        <v>1.2</v>
      </c>
      <c r="Q11" s="38"/>
      <c r="R11" s="1"/>
      <c r="S11" s="1"/>
      <c r="T11" s="1"/>
      <c r="U11" s="1"/>
    </row>
    <row r="12" spans="1:21">
      <c r="A12" s="40"/>
      <c r="B12" s="7"/>
      <c r="C12" s="7"/>
      <c r="D12" s="63" t="s">
        <v>49</v>
      </c>
      <c r="E12" s="62">
        <f t="shared" ref="E12:P12" si="0">AVERAGE(E4:E11)</f>
        <v>2.3714285714285714</v>
      </c>
      <c r="F12" s="62">
        <f t="shared" si="0"/>
        <v>2.2961904761904757</v>
      </c>
      <c r="G12" s="62">
        <f t="shared" si="0"/>
        <v>2.4761904761904767</v>
      </c>
      <c r="H12" s="62">
        <f t="shared" si="0"/>
        <v>2.1428571428571428</v>
      </c>
      <c r="I12" s="62">
        <f t="shared" si="0"/>
        <v>2.0283333333333338</v>
      </c>
      <c r="J12" s="62">
        <f t="shared" si="0"/>
        <v>1.8494444444444447</v>
      </c>
      <c r="K12" s="62">
        <f t="shared" si="0"/>
        <v>1.2133333333333334</v>
      </c>
      <c r="L12" s="62">
        <f t="shared" si="0"/>
        <v>1.443888888888889</v>
      </c>
      <c r="M12" s="62">
        <f t="shared" si="0"/>
        <v>1.5444444444444445</v>
      </c>
      <c r="N12" s="62">
        <f t="shared" si="0"/>
        <v>1.8209523809523809</v>
      </c>
      <c r="O12" s="62">
        <f t="shared" si="0"/>
        <v>1.5222222222222221</v>
      </c>
      <c r="P12" s="62">
        <f t="shared" si="0"/>
        <v>2.0952380952380949</v>
      </c>
      <c r="Q12" s="57"/>
      <c r="R12" s="62">
        <f>AVERAGE(R4:R11)</f>
        <v>2.6999999999999997</v>
      </c>
      <c r="S12" s="62">
        <f>AVERAGE(S4:S11)</f>
        <v>2.3666666666666667</v>
      </c>
      <c r="T12" s="62">
        <f>AVERAGE(T4:T11)</f>
        <v>2.1111111111111112</v>
      </c>
      <c r="U12" s="62">
        <f>AVERAGE(U4:U11)</f>
        <v>2.1777777777777776</v>
      </c>
    </row>
    <row r="13" spans="1:21" s="44" customFormat="1">
      <c r="A13" s="47"/>
      <c r="B13" s="48"/>
      <c r="C13" s="48"/>
      <c r="D13" s="65" t="s">
        <v>204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NA</v>
      </c>
      <c r="L13" s="66" t="str">
        <f t="shared" si="1"/>
        <v>NA</v>
      </c>
      <c r="M13" s="66" t="str">
        <f t="shared" si="1"/>
        <v>A</v>
      </c>
      <c r="N13" s="66" t="str">
        <f t="shared" si="1"/>
        <v>A</v>
      </c>
      <c r="O13" s="66" t="str">
        <f t="shared" si="1"/>
        <v>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A</v>
      </c>
    </row>
  </sheetData>
  <mergeCells count="1">
    <mergeCell ref="A1:P1"/>
  </mergeCells>
  <conditionalFormatting sqref="E4:U12">
    <cfRule type="cellIs" dxfId="10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J24" sqref="J24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1"/>
      <c r="R2" s="26" t="s">
        <v>41</v>
      </c>
      <c r="S2" s="26" t="s">
        <v>42</v>
      </c>
      <c r="T2" s="26" t="s">
        <v>43</v>
      </c>
      <c r="U2" s="26" t="s">
        <v>44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13</v>
      </c>
      <c r="C4" s="20" t="s">
        <v>96</v>
      </c>
      <c r="D4" s="20" t="s">
        <v>97</v>
      </c>
      <c r="E4" s="1">
        <v>0.4</v>
      </c>
      <c r="F4" s="1">
        <v>1.8</v>
      </c>
      <c r="G4" s="1">
        <v>1.4</v>
      </c>
      <c r="H4" s="1">
        <v>2.8</v>
      </c>
      <c r="I4" s="1">
        <v>1</v>
      </c>
      <c r="J4" s="1">
        <v>2.6</v>
      </c>
      <c r="K4" s="1">
        <v>2.4</v>
      </c>
      <c r="L4" s="1">
        <v>3</v>
      </c>
      <c r="M4" s="1">
        <v>3</v>
      </c>
      <c r="N4" s="1">
        <v>2.4</v>
      </c>
      <c r="O4" s="1">
        <v>0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20" t="s">
        <v>98</v>
      </c>
      <c r="D5" s="43" t="s">
        <v>53</v>
      </c>
      <c r="E5" s="1">
        <v>0.4</v>
      </c>
      <c r="F5" s="1">
        <v>1.8</v>
      </c>
      <c r="G5" s="1">
        <v>1.4</v>
      </c>
      <c r="H5" s="1">
        <v>2.8</v>
      </c>
      <c r="I5" s="1">
        <v>1</v>
      </c>
      <c r="J5" s="1">
        <v>2.6</v>
      </c>
      <c r="K5" s="1">
        <v>2.4</v>
      </c>
      <c r="L5" s="1">
        <v>3</v>
      </c>
      <c r="M5" s="1">
        <v>3</v>
      </c>
      <c r="N5" s="1">
        <v>2.4</v>
      </c>
      <c r="O5" s="1">
        <v>0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20" t="s">
        <v>99</v>
      </c>
      <c r="D6" s="17" t="s">
        <v>100</v>
      </c>
      <c r="E6" s="1">
        <v>3</v>
      </c>
      <c r="F6" s="1">
        <v>3</v>
      </c>
      <c r="G6" s="1">
        <v>2.8333333333333335</v>
      </c>
      <c r="H6" s="1">
        <v>2.6666666666666665</v>
      </c>
      <c r="I6" s="1">
        <v>2.8333333333333335</v>
      </c>
      <c r="J6" s="1">
        <v>2.5</v>
      </c>
      <c r="K6" s="1">
        <v>2.6666666666666665</v>
      </c>
      <c r="L6" s="1">
        <v>1</v>
      </c>
      <c r="M6" s="1">
        <v>2.1666666666666665</v>
      </c>
      <c r="N6" s="1">
        <v>2.6666666666666665</v>
      </c>
      <c r="O6" s="1">
        <v>3</v>
      </c>
      <c r="P6" s="1">
        <v>2.8333333333333335</v>
      </c>
      <c r="Q6" s="5"/>
      <c r="R6" s="1">
        <v>3</v>
      </c>
      <c r="S6" s="1">
        <v>2.8333333333333335</v>
      </c>
      <c r="T6" s="1">
        <v>3</v>
      </c>
      <c r="U6" s="1">
        <v>2.3333333333333335</v>
      </c>
    </row>
    <row r="7" spans="1:21">
      <c r="A7" s="14">
        <v>4</v>
      </c>
      <c r="B7" s="7" t="s">
        <v>13</v>
      </c>
      <c r="C7" s="20" t="s">
        <v>101</v>
      </c>
      <c r="D7" s="14" t="s">
        <v>102</v>
      </c>
      <c r="E7" s="1">
        <v>2.6666666666666665</v>
      </c>
      <c r="F7" s="1">
        <v>2.6666666666666665</v>
      </c>
      <c r="G7" s="1">
        <v>2.5</v>
      </c>
      <c r="H7" s="1">
        <v>2.3333333333333335</v>
      </c>
      <c r="I7" s="1">
        <v>2.6666666666666665</v>
      </c>
      <c r="J7" s="1">
        <v>2.8333333333333335</v>
      </c>
      <c r="K7" s="1">
        <v>2.1666666666666665</v>
      </c>
      <c r="L7" s="1">
        <v>2.6666666666666665</v>
      </c>
      <c r="M7" s="1">
        <v>2.6666666666666665</v>
      </c>
      <c r="N7" s="1">
        <v>3</v>
      </c>
      <c r="O7" s="1">
        <v>2.3333333333333335</v>
      </c>
      <c r="P7" s="1">
        <v>2.6666666666666665</v>
      </c>
      <c r="Q7" s="5"/>
      <c r="R7" s="1">
        <v>2.6666666666666665</v>
      </c>
      <c r="S7" s="1">
        <v>3</v>
      </c>
      <c r="T7" s="1">
        <v>2.3333333333333335</v>
      </c>
      <c r="U7" s="1">
        <v>2.6666666666666665</v>
      </c>
    </row>
    <row r="8" spans="1:21">
      <c r="A8" s="14">
        <v>5</v>
      </c>
      <c r="B8" s="7" t="s">
        <v>13</v>
      </c>
      <c r="C8" s="7" t="s">
        <v>103</v>
      </c>
      <c r="D8" s="7" t="s">
        <v>104</v>
      </c>
      <c r="E8" s="1">
        <v>2.4</v>
      </c>
      <c r="F8" s="1">
        <v>2.4</v>
      </c>
      <c r="G8" s="1">
        <v>2.4</v>
      </c>
      <c r="H8" s="1">
        <v>2.4</v>
      </c>
      <c r="I8" s="1">
        <v>2.2000000000000002</v>
      </c>
      <c r="J8" s="1">
        <v>2</v>
      </c>
      <c r="K8" s="1">
        <v>1</v>
      </c>
      <c r="L8" s="1">
        <v>1</v>
      </c>
      <c r="M8" s="1">
        <v>1</v>
      </c>
      <c r="N8" s="1">
        <v>2.2000000000000002</v>
      </c>
      <c r="O8" s="1">
        <v>1</v>
      </c>
      <c r="P8" s="1">
        <v>2</v>
      </c>
      <c r="Q8" s="5"/>
      <c r="R8" s="1">
        <v>3</v>
      </c>
      <c r="S8" s="1">
        <v>3</v>
      </c>
      <c r="T8" s="1">
        <v>3</v>
      </c>
      <c r="U8" s="1">
        <v>2.2000000000000002</v>
      </c>
    </row>
    <row r="9" spans="1:21" ht="13.5" customHeight="1">
      <c r="A9" s="14">
        <v>6</v>
      </c>
      <c r="B9" s="7" t="s">
        <v>13</v>
      </c>
      <c r="C9" s="7" t="s">
        <v>105</v>
      </c>
      <c r="D9" s="21" t="s">
        <v>106</v>
      </c>
      <c r="E9" s="1">
        <v>2.5</v>
      </c>
      <c r="F9" s="1">
        <v>2.5</v>
      </c>
      <c r="G9" s="1">
        <v>2.25</v>
      </c>
      <c r="H9" s="1">
        <v>1.5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1</v>
      </c>
      <c r="P9" s="1">
        <v>1</v>
      </c>
      <c r="Q9" s="5"/>
      <c r="R9" s="1">
        <v>3</v>
      </c>
      <c r="S9" s="1">
        <v>3</v>
      </c>
      <c r="T9" s="1">
        <v>2</v>
      </c>
      <c r="U9" s="1">
        <v>2.75</v>
      </c>
    </row>
    <row r="10" spans="1:21">
      <c r="A10" s="14">
        <v>7</v>
      </c>
      <c r="B10" s="7" t="s">
        <v>13</v>
      </c>
      <c r="C10" s="7" t="s">
        <v>107</v>
      </c>
      <c r="D10" s="71" t="s">
        <v>108</v>
      </c>
      <c r="E10" s="1">
        <v>3</v>
      </c>
      <c r="F10" s="1">
        <v>3</v>
      </c>
      <c r="G10" s="1">
        <v>2.8</v>
      </c>
      <c r="H10" s="1">
        <v>2.2000000000000002</v>
      </c>
      <c r="I10" s="1">
        <v>2.8</v>
      </c>
      <c r="J10" s="1">
        <v>2.2000000000000002</v>
      </c>
      <c r="K10" s="1">
        <v>2.4</v>
      </c>
      <c r="L10" s="1">
        <v>2</v>
      </c>
      <c r="M10" s="1">
        <v>2</v>
      </c>
      <c r="N10" s="1">
        <v>2.6</v>
      </c>
      <c r="O10" s="1">
        <v>3</v>
      </c>
      <c r="P10" s="1">
        <v>3</v>
      </c>
      <c r="Q10" s="5"/>
      <c r="R10" s="1">
        <v>2.4</v>
      </c>
      <c r="S10" s="1">
        <v>2.8</v>
      </c>
      <c r="T10" s="1">
        <v>2.6</v>
      </c>
      <c r="U10" s="1">
        <v>2.2000000000000002</v>
      </c>
    </row>
    <row r="11" spans="1:21">
      <c r="A11" s="14">
        <v>8</v>
      </c>
      <c r="B11" s="7" t="s">
        <v>13</v>
      </c>
      <c r="C11" s="7" t="s">
        <v>109</v>
      </c>
      <c r="D11" s="7" t="s">
        <v>110</v>
      </c>
      <c r="E11" s="1">
        <v>2.4</v>
      </c>
      <c r="F11" s="1">
        <v>2.8</v>
      </c>
      <c r="G11" s="1">
        <v>2.8</v>
      </c>
      <c r="H11" s="1">
        <v>2.2000000000000002</v>
      </c>
      <c r="I11" s="1">
        <v>2.6</v>
      </c>
      <c r="J11" s="1">
        <v>2.4</v>
      </c>
      <c r="K11" s="1">
        <v>2.2000000000000002</v>
      </c>
      <c r="L11" s="1">
        <v>2.6</v>
      </c>
      <c r="M11" s="1">
        <v>2.8</v>
      </c>
      <c r="N11" s="1">
        <v>2.8</v>
      </c>
      <c r="O11" s="1">
        <v>2.6</v>
      </c>
      <c r="P11" s="1">
        <v>2.4</v>
      </c>
      <c r="Q11" s="5"/>
      <c r="R11" s="1">
        <v>2.5714285714285716</v>
      </c>
      <c r="S11" s="1">
        <v>3</v>
      </c>
      <c r="T11" s="1">
        <v>2.7142857142857144</v>
      </c>
      <c r="U11" s="1">
        <v>2.4285714285714284</v>
      </c>
    </row>
    <row r="12" spans="1:21">
      <c r="A12" s="14"/>
      <c r="B12" s="7"/>
      <c r="C12" s="6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</row>
    <row r="13" spans="1:21" ht="15.75" customHeight="1">
      <c r="B13" s="41"/>
      <c r="C13" s="41"/>
      <c r="D13" s="63" t="s">
        <v>49</v>
      </c>
      <c r="E13" s="62">
        <f>AVERAGE(E4:E12)</f>
        <v>2.0958333333333332</v>
      </c>
      <c r="F13" s="62">
        <f t="shared" ref="F13:U13" si="0">AVERAGE(F4:F12)</f>
        <v>2.4958333333333331</v>
      </c>
      <c r="G13" s="62">
        <f t="shared" si="0"/>
        <v>2.2979166666666666</v>
      </c>
      <c r="H13" s="62">
        <f t="shared" si="0"/>
        <v>2.3624999999999998</v>
      </c>
      <c r="I13" s="62">
        <f t="shared" si="0"/>
        <v>2.1375000000000002</v>
      </c>
      <c r="J13" s="62">
        <f t="shared" si="0"/>
        <v>2.2666666666666666</v>
      </c>
      <c r="K13" s="62">
        <f t="shared" si="0"/>
        <v>2.0291666666666668</v>
      </c>
      <c r="L13" s="62">
        <f t="shared" si="0"/>
        <v>2.0333333333333332</v>
      </c>
      <c r="M13" s="62">
        <f t="shared" si="0"/>
        <v>2.3291666666666666</v>
      </c>
      <c r="N13" s="62">
        <f t="shared" si="0"/>
        <v>2.3833333333333337</v>
      </c>
      <c r="O13" s="62">
        <f t="shared" si="0"/>
        <v>1.6166666666666667</v>
      </c>
      <c r="P13" s="62">
        <f t="shared" si="0"/>
        <v>2.4874999999999998</v>
      </c>
      <c r="Q13" s="64"/>
      <c r="R13" s="62">
        <f t="shared" si="0"/>
        <v>2.7730158730158734</v>
      </c>
      <c r="S13" s="62">
        <f t="shared" si="0"/>
        <v>2.9388888888888887</v>
      </c>
      <c r="T13" s="62">
        <f t="shared" si="0"/>
        <v>2.607936507936508</v>
      </c>
      <c r="U13" s="62">
        <f t="shared" si="0"/>
        <v>2.4297619047619046</v>
      </c>
    </row>
    <row r="14" spans="1:21" s="44" customFormat="1">
      <c r="A14" s="47"/>
      <c r="B14" s="48"/>
      <c r="C14" s="48"/>
      <c r="D14" s="65" t="s">
        <v>204</v>
      </c>
      <c r="E14" s="66" t="str">
        <f>IF(E13&gt;1.5,"A","NA")</f>
        <v>A</v>
      </c>
      <c r="F14" s="66" t="str">
        <f t="shared" ref="F14:U14" si="1">IF(F13&gt;1.5,"A","NA")</f>
        <v>A</v>
      </c>
      <c r="G14" s="66" t="str">
        <f t="shared" si="1"/>
        <v>A</v>
      </c>
      <c r="H14" s="66" t="str">
        <f t="shared" si="1"/>
        <v>A</v>
      </c>
      <c r="I14" s="66" t="str">
        <f t="shared" si="1"/>
        <v>A</v>
      </c>
      <c r="J14" s="66" t="str">
        <f t="shared" si="1"/>
        <v>A</v>
      </c>
      <c r="K14" s="66" t="str">
        <f t="shared" si="1"/>
        <v>A</v>
      </c>
      <c r="L14" s="66" t="str">
        <f t="shared" si="1"/>
        <v>A</v>
      </c>
      <c r="M14" s="66" t="str">
        <f t="shared" si="1"/>
        <v>A</v>
      </c>
      <c r="N14" s="66" t="str">
        <f t="shared" si="1"/>
        <v>A</v>
      </c>
      <c r="O14" s="66" t="str">
        <f t="shared" si="1"/>
        <v>A</v>
      </c>
      <c r="P14" s="66" t="str">
        <f t="shared" si="1"/>
        <v>A</v>
      </c>
      <c r="Q14" s="4"/>
      <c r="R14" s="66" t="str">
        <f t="shared" si="1"/>
        <v>A</v>
      </c>
      <c r="S14" s="66" t="str">
        <f t="shared" si="1"/>
        <v>A</v>
      </c>
      <c r="T14" s="66" t="str">
        <f t="shared" si="1"/>
        <v>A</v>
      </c>
      <c r="U14" s="66" t="str">
        <f t="shared" si="1"/>
        <v>A</v>
      </c>
    </row>
  </sheetData>
  <mergeCells count="1">
    <mergeCell ref="A1:P1"/>
  </mergeCells>
  <conditionalFormatting sqref="E4:U13">
    <cfRule type="cellIs" dxfId="9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5" sqref="A15:XFD15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42"/>
    </row>
    <row r="2" spans="1:21" s="31" customFormat="1">
      <c r="A2" s="2" t="s">
        <v>36</v>
      </c>
      <c r="B2" s="2" t="s">
        <v>18</v>
      </c>
      <c r="C2" s="2" t="s">
        <v>17</v>
      </c>
      <c r="D2" s="7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41</v>
      </c>
      <c r="S2" s="72" t="s">
        <v>42</v>
      </c>
      <c r="T2" s="72" t="s">
        <v>43</v>
      </c>
      <c r="U2" s="72" t="s">
        <v>44</v>
      </c>
    </row>
    <row r="3" spans="1:21">
      <c r="A3" s="14"/>
      <c r="B3" s="7"/>
      <c r="C3" s="7"/>
      <c r="D3" s="7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52</v>
      </c>
      <c r="C4" s="20" t="s">
        <v>111</v>
      </c>
      <c r="D4" s="20" t="s">
        <v>112</v>
      </c>
      <c r="E4" s="1">
        <v>2.5</v>
      </c>
      <c r="F4" s="1">
        <v>3</v>
      </c>
      <c r="G4" s="1">
        <v>2.8</v>
      </c>
      <c r="H4" s="1">
        <v>2.8</v>
      </c>
      <c r="I4" s="1">
        <v>2.6</v>
      </c>
      <c r="J4" s="1">
        <v>1.5</v>
      </c>
      <c r="K4" s="1">
        <v>1</v>
      </c>
      <c r="L4" s="1">
        <v>2</v>
      </c>
      <c r="M4" s="1">
        <v>1.75</v>
      </c>
      <c r="N4" s="1">
        <v>2.6</v>
      </c>
      <c r="O4" s="1">
        <v>2.8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52</v>
      </c>
      <c r="C5" s="20" t="s">
        <v>113</v>
      </c>
      <c r="D5" s="43" t="s">
        <v>114</v>
      </c>
      <c r="E5" s="1">
        <v>2.4</v>
      </c>
      <c r="F5" s="1">
        <v>2.2000000000000002</v>
      </c>
      <c r="G5" s="1">
        <v>2</v>
      </c>
      <c r="H5" s="1">
        <v>2</v>
      </c>
      <c r="I5" s="1">
        <v>1.8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5"/>
      <c r="R5" s="1"/>
      <c r="S5" s="1"/>
      <c r="T5" s="1"/>
      <c r="U5" s="1"/>
    </row>
    <row r="6" spans="1:21">
      <c r="A6" s="14">
        <v>3</v>
      </c>
      <c r="B6" s="7" t="s">
        <v>52</v>
      </c>
      <c r="C6" s="20" t="s">
        <v>115</v>
      </c>
      <c r="D6" s="17" t="s">
        <v>116</v>
      </c>
      <c r="E6" s="1">
        <v>2.29</v>
      </c>
      <c r="F6" s="1">
        <v>2.4300000000000002</v>
      </c>
      <c r="G6" s="1">
        <v>2.4300000000000002</v>
      </c>
      <c r="H6" s="1">
        <v>2.4300000000000002</v>
      </c>
      <c r="I6" s="1">
        <v>2.57</v>
      </c>
      <c r="J6" s="1">
        <v>2.57</v>
      </c>
      <c r="K6" s="1">
        <v>2.29</v>
      </c>
      <c r="L6" s="1">
        <v>2.4300000000000002</v>
      </c>
      <c r="M6" s="1">
        <v>2.29</v>
      </c>
      <c r="N6" s="1">
        <v>2.29</v>
      </c>
      <c r="O6" s="1">
        <v>2.29</v>
      </c>
      <c r="P6" s="1">
        <v>2.57</v>
      </c>
      <c r="Q6" s="5"/>
      <c r="R6" s="1">
        <v>2.14</v>
      </c>
      <c r="S6" s="1">
        <v>3</v>
      </c>
      <c r="T6" s="1">
        <v>2.14</v>
      </c>
      <c r="U6" s="1">
        <v>2.4300000000000002</v>
      </c>
    </row>
    <row r="7" spans="1:21">
      <c r="A7" s="14">
        <v>4</v>
      </c>
      <c r="B7" s="7" t="s">
        <v>52</v>
      </c>
      <c r="C7" s="20" t="s">
        <v>117</v>
      </c>
      <c r="D7" s="14" t="s">
        <v>118</v>
      </c>
      <c r="E7" s="1">
        <v>2</v>
      </c>
      <c r="F7" s="1">
        <v>2.6</v>
      </c>
      <c r="G7" s="1">
        <v>2.6</v>
      </c>
      <c r="H7" s="1">
        <v>2.6</v>
      </c>
      <c r="I7" s="1">
        <v>2.6</v>
      </c>
      <c r="J7" s="1">
        <v>1</v>
      </c>
      <c r="K7" s="1">
        <v>1</v>
      </c>
      <c r="L7" s="1">
        <v>1</v>
      </c>
      <c r="M7" s="1">
        <v>2</v>
      </c>
      <c r="N7" s="1">
        <v>2.2000000000000002</v>
      </c>
      <c r="O7" s="1">
        <v>1.4</v>
      </c>
      <c r="P7" s="1">
        <v>2</v>
      </c>
      <c r="Q7" s="5"/>
      <c r="R7" s="1">
        <v>2.4</v>
      </c>
      <c r="S7" s="1">
        <v>2.4</v>
      </c>
      <c r="T7" s="1">
        <v>2.4</v>
      </c>
      <c r="U7" s="1">
        <v>2.4</v>
      </c>
    </row>
    <row r="8" spans="1:21">
      <c r="A8" s="14">
        <v>5</v>
      </c>
      <c r="B8" s="7" t="s">
        <v>52</v>
      </c>
      <c r="C8" s="7" t="s">
        <v>119</v>
      </c>
      <c r="D8" s="7" t="s">
        <v>120</v>
      </c>
      <c r="E8" s="1">
        <v>2.6666666666666665</v>
      </c>
      <c r="F8" s="1">
        <v>2.8333333333333335</v>
      </c>
      <c r="G8" s="1">
        <v>2.8333333333333335</v>
      </c>
      <c r="H8" s="1">
        <v>2.8333333333333335</v>
      </c>
      <c r="I8" s="1">
        <v>2.5</v>
      </c>
      <c r="J8" s="1">
        <v>2.1666666666666665</v>
      </c>
      <c r="K8" s="1">
        <v>1.3333333333333333</v>
      </c>
      <c r="L8" s="1">
        <v>1.1666666666666667</v>
      </c>
      <c r="M8" s="1">
        <v>1.1666666666666667</v>
      </c>
      <c r="N8" s="1">
        <v>1.1666666666666667</v>
      </c>
      <c r="O8" s="1">
        <v>1.3333333333333333</v>
      </c>
      <c r="P8" s="1">
        <v>1.5</v>
      </c>
      <c r="Q8" s="5"/>
      <c r="R8" s="1">
        <v>2.5</v>
      </c>
      <c r="S8" s="1">
        <v>2.5</v>
      </c>
      <c r="T8" s="1">
        <v>2.3333333333333335</v>
      </c>
      <c r="U8" s="1">
        <v>2.3333333333333335</v>
      </c>
    </row>
    <row r="9" spans="1:21" ht="13.5" customHeight="1">
      <c r="A9" s="14">
        <v>6</v>
      </c>
      <c r="B9" s="7" t="s">
        <v>52</v>
      </c>
      <c r="C9" s="7" t="s">
        <v>121</v>
      </c>
      <c r="D9" s="21" t="s">
        <v>122</v>
      </c>
      <c r="E9" s="1">
        <v>2.6</v>
      </c>
      <c r="F9" s="1">
        <v>3</v>
      </c>
      <c r="G9" s="1">
        <v>2.6</v>
      </c>
      <c r="H9" s="1">
        <v>2.8</v>
      </c>
      <c r="I9" s="1">
        <v>2.4</v>
      </c>
      <c r="J9" s="1">
        <v>1</v>
      </c>
      <c r="K9" s="1">
        <v>1</v>
      </c>
      <c r="L9" s="1">
        <v>1</v>
      </c>
      <c r="M9" s="1">
        <v>1.8</v>
      </c>
      <c r="N9" s="1">
        <v>3</v>
      </c>
      <c r="O9" s="1">
        <v>3</v>
      </c>
      <c r="P9" s="1">
        <v>3</v>
      </c>
      <c r="Q9" s="5"/>
      <c r="R9" s="1">
        <v>2.6</v>
      </c>
      <c r="S9" s="1">
        <v>2.6</v>
      </c>
      <c r="T9" s="1">
        <v>2.2000000000000002</v>
      </c>
      <c r="U9" s="1">
        <v>2.6</v>
      </c>
    </row>
    <row r="10" spans="1:21">
      <c r="A10" s="14">
        <v>7</v>
      </c>
      <c r="B10" s="7" t="s">
        <v>52</v>
      </c>
      <c r="C10" s="7" t="s">
        <v>123</v>
      </c>
      <c r="D10" s="71" t="s">
        <v>124</v>
      </c>
      <c r="E10" s="1">
        <v>2.6666666666666665</v>
      </c>
      <c r="F10" s="1">
        <v>2.8333333333333335</v>
      </c>
      <c r="G10" s="1">
        <v>2.8333333333333335</v>
      </c>
      <c r="H10" s="1">
        <v>2.8333333333333335</v>
      </c>
      <c r="I10" s="1">
        <v>2.5</v>
      </c>
      <c r="J10" s="1">
        <v>2.1666666666666665</v>
      </c>
      <c r="K10" s="1">
        <v>1.3333333333333333</v>
      </c>
      <c r="L10" s="1">
        <v>1.1666666666666667</v>
      </c>
      <c r="M10" s="1">
        <v>1.1666666666666667</v>
      </c>
      <c r="N10" s="1">
        <v>1.1666666666666667</v>
      </c>
      <c r="O10" s="1">
        <v>1.3333333333333333</v>
      </c>
      <c r="P10" s="1">
        <v>1.5</v>
      </c>
      <c r="Q10" s="5"/>
      <c r="R10" s="1">
        <v>2.6666666666666665</v>
      </c>
      <c r="S10" s="1">
        <v>2.5</v>
      </c>
      <c r="T10" s="1">
        <v>2</v>
      </c>
      <c r="U10" s="1">
        <v>1.8333333333333333</v>
      </c>
    </row>
    <row r="11" spans="1:21">
      <c r="A11" s="14">
        <v>8</v>
      </c>
      <c r="B11" s="7" t="s">
        <v>52</v>
      </c>
      <c r="C11" s="7" t="s">
        <v>125</v>
      </c>
      <c r="D11" s="7" t="s">
        <v>126</v>
      </c>
      <c r="E11" s="1">
        <v>3</v>
      </c>
      <c r="F11" s="1">
        <v>3</v>
      </c>
      <c r="G11" s="1">
        <v>2.8</v>
      </c>
      <c r="H11" s="1">
        <v>2.4</v>
      </c>
      <c r="I11" s="1">
        <v>2.8</v>
      </c>
      <c r="J11" s="1">
        <v>2.4</v>
      </c>
      <c r="K11" s="1">
        <v>2.6</v>
      </c>
      <c r="L11" s="1">
        <v>1</v>
      </c>
      <c r="M11" s="1">
        <v>2.2000000000000002</v>
      </c>
      <c r="N11" s="1">
        <v>2.6</v>
      </c>
      <c r="O11" s="1">
        <v>2.8</v>
      </c>
      <c r="P11" s="1">
        <v>2.8</v>
      </c>
      <c r="Q11" s="5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14">
        <v>9</v>
      </c>
      <c r="B12" s="7" t="s">
        <v>52</v>
      </c>
      <c r="C12" s="67" t="s">
        <v>127</v>
      </c>
      <c r="D12" s="7" t="s">
        <v>128</v>
      </c>
      <c r="E12" s="1">
        <v>2.8</v>
      </c>
      <c r="F12" s="1">
        <v>2.8</v>
      </c>
      <c r="G12" s="1">
        <v>2.8</v>
      </c>
      <c r="H12" s="1">
        <v>2.8</v>
      </c>
      <c r="I12" s="1">
        <v>2.6</v>
      </c>
      <c r="J12" s="1">
        <v>2.2000000000000002</v>
      </c>
      <c r="K12" s="1">
        <v>1.2</v>
      </c>
      <c r="L12" s="1">
        <v>1</v>
      </c>
      <c r="M12" s="1">
        <v>1</v>
      </c>
      <c r="N12" s="1">
        <v>1</v>
      </c>
      <c r="O12" s="1">
        <v>1.2</v>
      </c>
      <c r="P12" s="1">
        <v>1.4</v>
      </c>
      <c r="Q12" s="5"/>
      <c r="R12" s="1">
        <v>2.6</v>
      </c>
      <c r="S12" s="1">
        <v>3</v>
      </c>
      <c r="T12" s="1">
        <v>2.6</v>
      </c>
      <c r="U12" s="1">
        <v>2.6</v>
      </c>
    </row>
    <row r="13" spans="1:21">
      <c r="A13" s="14"/>
      <c r="B13" s="7"/>
      <c r="C13" s="6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 ht="15.75" customHeight="1">
      <c r="B14" s="41"/>
      <c r="C14" s="41"/>
      <c r="D14" s="63" t="s">
        <v>49</v>
      </c>
      <c r="E14" s="62">
        <f>AVERAGE(E4:E13)</f>
        <v>2.5470370370370374</v>
      </c>
      <c r="F14" s="62">
        <f t="shared" ref="F14:U14" si="0">AVERAGE(F4:F13)</f>
        <v>2.7440740740740739</v>
      </c>
      <c r="G14" s="62">
        <f t="shared" si="0"/>
        <v>2.6329629629629632</v>
      </c>
      <c r="H14" s="62">
        <f t="shared" si="0"/>
        <v>2.6107407407407406</v>
      </c>
      <c r="I14" s="62">
        <f t="shared" si="0"/>
        <v>2.4855555555555555</v>
      </c>
      <c r="J14" s="62">
        <f t="shared" si="0"/>
        <v>1.7781481481481483</v>
      </c>
      <c r="K14" s="62">
        <f t="shared" si="0"/>
        <v>1.3062962962962963</v>
      </c>
      <c r="L14" s="62">
        <f t="shared" si="0"/>
        <v>1.1959259259259261</v>
      </c>
      <c r="M14" s="62">
        <f t="shared" si="0"/>
        <v>1.5970370370370373</v>
      </c>
      <c r="N14" s="62">
        <f t="shared" si="0"/>
        <v>1.8914814814814815</v>
      </c>
      <c r="O14" s="62">
        <f t="shared" si="0"/>
        <v>1.9062962962962962</v>
      </c>
      <c r="P14" s="62">
        <f t="shared" si="0"/>
        <v>2.0855555555555556</v>
      </c>
      <c r="Q14" s="64"/>
      <c r="R14" s="62">
        <f t="shared" si="0"/>
        <v>2.558095238095238</v>
      </c>
      <c r="S14" s="62">
        <f t="shared" si="0"/>
        <v>2.7142857142857144</v>
      </c>
      <c r="T14" s="62">
        <f t="shared" si="0"/>
        <v>2.3819047619047624</v>
      </c>
      <c r="U14" s="62">
        <f t="shared" si="0"/>
        <v>2.3423809523809527</v>
      </c>
    </row>
    <row r="15" spans="1:21" s="44" customFormat="1">
      <c r="A15" s="47"/>
      <c r="B15" s="48"/>
      <c r="C15" s="48"/>
      <c r="D15" s="65" t="s">
        <v>204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A</v>
      </c>
      <c r="K15" s="66" t="str">
        <f t="shared" si="1"/>
        <v>NA</v>
      </c>
      <c r="L15" s="66" t="str">
        <f t="shared" si="1"/>
        <v>NA</v>
      </c>
      <c r="M15" s="66" t="str">
        <f t="shared" si="1"/>
        <v>A</v>
      </c>
      <c r="N15" s="66" t="str">
        <f t="shared" si="1"/>
        <v>A</v>
      </c>
      <c r="O15" s="66" t="str">
        <f t="shared" si="1"/>
        <v>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8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R23" sqref="R23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47.140625" style="44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21" s="30" customFormat="1">
      <c r="A2" s="26" t="s">
        <v>36</v>
      </c>
      <c r="B2" s="26" t="s">
        <v>18</v>
      </c>
      <c r="C2" s="26" t="s">
        <v>17</v>
      </c>
      <c r="D2" s="26" t="s">
        <v>16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41</v>
      </c>
      <c r="S2" s="26" t="s">
        <v>42</v>
      </c>
      <c r="T2" s="26" t="s">
        <v>43</v>
      </c>
      <c r="U2" s="26" t="s">
        <v>44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5">
        <v>1</v>
      </c>
      <c r="B4" s="46" t="s">
        <v>14</v>
      </c>
      <c r="C4" s="46" t="s">
        <v>171</v>
      </c>
      <c r="D4" s="7" t="s">
        <v>172</v>
      </c>
      <c r="E4" s="1">
        <v>3</v>
      </c>
      <c r="F4" s="1">
        <v>3</v>
      </c>
      <c r="G4" s="1">
        <v>2.75</v>
      </c>
      <c r="H4" s="1">
        <v>2.5</v>
      </c>
      <c r="I4" s="1">
        <v>2.75</v>
      </c>
      <c r="J4" s="1">
        <v>2.5</v>
      </c>
      <c r="K4" s="1">
        <v>2.5</v>
      </c>
      <c r="L4" s="1">
        <v>1</v>
      </c>
      <c r="M4" s="1">
        <v>2</v>
      </c>
      <c r="N4" s="1">
        <v>2.5</v>
      </c>
      <c r="O4" s="1">
        <v>3</v>
      </c>
      <c r="P4" s="1">
        <v>3</v>
      </c>
      <c r="Q4" s="37"/>
      <c r="R4" s="1">
        <v>3</v>
      </c>
      <c r="S4" s="1">
        <v>3</v>
      </c>
      <c r="T4" s="1">
        <v>3</v>
      </c>
      <c r="U4" s="1">
        <v>2.2000000000000002</v>
      </c>
    </row>
    <row r="5" spans="1:21">
      <c r="A5" s="45">
        <v>2</v>
      </c>
      <c r="B5" s="46" t="s">
        <v>14</v>
      </c>
      <c r="C5" s="46" t="s">
        <v>173</v>
      </c>
      <c r="D5" s="7" t="s">
        <v>174</v>
      </c>
      <c r="E5" s="1">
        <v>3</v>
      </c>
      <c r="F5" s="1">
        <v>3</v>
      </c>
      <c r="G5" s="1">
        <v>2.8</v>
      </c>
      <c r="H5" s="1">
        <v>2.6</v>
      </c>
      <c r="I5" s="1">
        <v>2.8</v>
      </c>
      <c r="J5" s="1">
        <v>2.6</v>
      </c>
      <c r="K5" s="1">
        <v>2.6</v>
      </c>
      <c r="L5" s="1">
        <v>1</v>
      </c>
      <c r="M5" s="1">
        <v>2.2000000000000002</v>
      </c>
      <c r="N5" s="1">
        <v>2.6</v>
      </c>
      <c r="O5" s="1">
        <v>3</v>
      </c>
      <c r="P5" s="1">
        <v>3</v>
      </c>
      <c r="Q5" s="84"/>
      <c r="R5" s="1">
        <v>3</v>
      </c>
      <c r="S5" s="1">
        <v>3</v>
      </c>
      <c r="T5" s="1">
        <v>3</v>
      </c>
      <c r="U5" s="1">
        <v>2.2000000000000002</v>
      </c>
    </row>
    <row r="6" spans="1:21">
      <c r="A6" s="45">
        <v>3</v>
      </c>
      <c r="B6" s="46" t="s">
        <v>14</v>
      </c>
      <c r="C6" s="46" t="s">
        <v>175</v>
      </c>
      <c r="D6" s="7" t="s">
        <v>176</v>
      </c>
      <c r="E6" s="1">
        <v>3</v>
      </c>
      <c r="F6" s="1">
        <v>3</v>
      </c>
      <c r="G6" s="1">
        <v>3</v>
      </c>
      <c r="H6" s="1">
        <v>3</v>
      </c>
      <c r="I6" s="1">
        <v>2.5</v>
      </c>
      <c r="J6" s="1">
        <v>1.75</v>
      </c>
      <c r="K6" s="1">
        <v>1.25</v>
      </c>
      <c r="L6" s="1">
        <v>2</v>
      </c>
      <c r="M6" s="1">
        <v>1.5</v>
      </c>
      <c r="N6" s="1">
        <v>1.5</v>
      </c>
      <c r="O6" s="1">
        <v>1.5</v>
      </c>
      <c r="P6" s="1">
        <v>1.75</v>
      </c>
      <c r="Q6" s="84"/>
      <c r="R6" s="1">
        <v>2.4</v>
      </c>
      <c r="S6" s="1">
        <v>2.4</v>
      </c>
      <c r="T6" s="1">
        <v>2.4</v>
      </c>
      <c r="U6" s="1">
        <v>2.4</v>
      </c>
    </row>
    <row r="7" spans="1:21">
      <c r="A7" s="45">
        <v>4</v>
      </c>
      <c r="B7" s="46" t="s">
        <v>14</v>
      </c>
      <c r="C7" s="46" t="s">
        <v>178</v>
      </c>
      <c r="D7" s="7" t="s">
        <v>177</v>
      </c>
      <c r="E7" s="1">
        <v>3</v>
      </c>
      <c r="F7" s="1">
        <v>3</v>
      </c>
      <c r="G7" s="1">
        <v>2.75</v>
      </c>
      <c r="H7" s="1">
        <v>2.5</v>
      </c>
      <c r="I7" s="1">
        <v>2.75</v>
      </c>
      <c r="J7" s="1">
        <v>2.5</v>
      </c>
      <c r="K7" s="1">
        <v>2.5</v>
      </c>
      <c r="L7" s="1">
        <v>1</v>
      </c>
      <c r="M7" s="1">
        <v>2</v>
      </c>
      <c r="N7" s="1">
        <v>2.5</v>
      </c>
      <c r="O7" s="1">
        <v>3</v>
      </c>
      <c r="P7" s="1">
        <v>3</v>
      </c>
      <c r="Q7" s="84"/>
      <c r="R7" s="1">
        <v>3</v>
      </c>
      <c r="S7" s="1">
        <v>3</v>
      </c>
      <c r="T7" s="1">
        <v>3</v>
      </c>
      <c r="U7" s="1">
        <v>2.25</v>
      </c>
    </row>
    <row r="8" spans="1:21">
      <c r="A8" s="45">
        <v>5</v>
      </c>
      <c r="B8" s="46" t="s">
        <v>14</v>
      </c>
      <c r="C8" s="46" t="s">
        <v>180</v>
      </c>
      <c r="D8" s="71" t="s">
        <v>179</v>
      </c>
      <c r="E8" s="1">
        <v>2</v>
      </c>
      <c r="F8" s="1">
        <v>2.6666666666666665</v>
      </c>
      <c r="G8" s="1">
        <v>2.6666666666666665</v>
      </c>
      <c r="H8" s="1">
        <v>2.6666666666666665</v>
      </c>
      <c r="I8" s="1">
        <v>2.3333333333333335</v>
      </c>
      <c r="J8" s="1">
        <v>1</v>
      </c>
      <c r="K8" s="1">
        <v>1</v>
      </c>
      <c r="L8" s="1">
        <v>1</v>
      </c>
      <c r="M8" s="1">
        <v>2</v>
      </c>
      <c r="N8" s="1">
        <v>2.5</v>
      </c>
      <c r="O8" s="1">
        <v>1.6666666666666667</v>
      </c>
      <c r="P8" s="1">
        <v>2</v>
      </c>
      <c r="Q8" s="84"/>
      <c r="R8" s="1">
        <v>3</v>
      </c>
      <c r="S8" s="1">
        <v>3</v>
      </c>
      <c r="T8" s="1">
        <v>2.8333333333333335</v>
      </c>
      <c r="U8" s="1">
        <v>2.1666666666666665</v>
      </c>
    </row>
    <row r="9" spans="1:21">
      <c r="A9" s="45">
        <v>6</v>
      </c>
      <c r="B9" s="46" t="s">
        <v>14</v>
      </c>
      <c r="C9" s="46" t="s">
        <v>184</v>
      </c>
      <c r="D9" s="7" t="s">
        <v>183</v>
      </c>
      <c r="E9" s="1">
        <v>2.5</v>
      </c>
      <c r="F9" s="1">
        <v>2.75</v>
      </c>
      <c r="G9" s="1">
        <v>2.75</v>
      </c>
      <c r="H9" s="1">
        <v>2.75</v>
      </c>
      <c r="I9" s="1">
        <v>2.25</v>
      </c>
      <c r="J9" s="1">
        <v>1.5</v>
      </c>
      <c r="K9" s="1">
        <v>1.25</v>
      </c>
      <c r="L9" s="1">
        <v>1.25</v>
      </c>
      <c r="M9" s="1">
        <v>2.25</v>
      </c>
      <c r="N9" s="1">
        <v>2.25</v>
      </c>
      <c r="O9" s="1">
        <v>1.5</v>
      </c>
      <c r="P9" s="1">
        <v>2.5</v>
      </c>
      <c r="Q9" s="37"/>
      <c r="R9" s="1">
        <v>2.5</v>
      </c>
      <c r="S9" s="1">
        <v>2.5</v>
      </c>
      <c r="T9" s="1">
        <v>2.5</v>
      </c>
      <c r="U9" s="1">
        <v>2.5</v>
      </c>
    </row>
    <row r="10" spans="1:21">
      <c r="A10" s="45">
        <v>7</v>
      </c>
      <c r="B10" s="46" t="s">
        <v>14</v>
      </c>
      <c r="C10" s="46" t="s">
        <v>133</v>
      </c>
      <c r="D10" s="7" t="s">
        <v>134</v>
      </c>
      <c r="E10" s="1">
        <v>2.2000000000000002</v>
      </c>
      <c r="F10" s="1">
        <v>2.2000000000000002</v>
      </c>
      <c r="G10" s="1">
        <v>2</v>
      </c>
      <c r="H10" s="1">
        <v>2.5</v>
      </c>
      <c r="I10" s="1">
        <v>2.6</v>
      </c>
      <c r="J10" s="1">
        <v>2</v>
      </c>
      <c r="K10" s="1">
        <v>2.6</v>
      </c>
      <c r="L10" s="1">
        <v>1</v>
      </c>
      <c r="M10" s="1">
        <v>1.75</v>
      </c>
      <c r="N10" s="1">
        <v>2</v>
      </c>
      <c r="O10" s="1">
        <v>2</v>
      </c>
      <c r="P10" s="1">
        <v>2</v>
      </c>
      <c r="Q10" s="37"/>
      <c r="R10" s="8"/>
      <c r="S10" s="8"/>
      <c r="T10" s="8"/>
      <c r="U10" s="8"/>
    </row>
    <row r="11" spans="1:21">
      <c r="A11" s="45">
        <v>8</v>
      </c>
      <c r="B11" s="46" t="s">
        <v>14</v>
      </c>
      <c r="C11" s="46" t="s">
        <v>135</v>
      </c>
      <c r="D11" s="7" t="s">
        <v>136</v>
      </c>
      <c r="E11" s="1">
        <v>3</v>
      </c>
      <c r="F11" s="1">
        <v>3</v>
      </c>
      <c r="G11" s="1">
        <v>2.8</v>
      </c>
      <c r="H11" s="1">
        <v>2.4</v>
      </c>
      <c r="I11" s="1">
        <v>2.8</v>
      </c>
      <c r="J11" s="1">
        <v>2.4</v>
      </c>
      <c r="K11" s="1">
        <v>2.6</v>
      </c>
      <c r="L11" s="1">
        <v>1</v>
      </c>
      <c r="M11" s="1">
        <v>2.2000000000000002</v>
      </c>
      <c r="N11" s="1">
        <v>2.6</v>
      </c>
      <c r="O11" s="1">
        <v>2.8</v>
      </c>
      <c r="P11" s="1">
        <v>2.8</v>
      </c>
      <c r="Q11" s="37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45">
        <v>9</v>
      </c>
      <c r="B12" s="46" t="s">
        <v>14</v>
      </c>
      <c r="C12" s="46" t="s">
        <v>137</v>
      </c>
      <c r="D12" s="7" t="s">
        <v>138</v>
      </c>
      <c r="E12" s="1">
        <v>2.7142857142857144</v>
      </c>
      <c r="F12" s="1">
        <v>2.7142857142857144</v>
      </c>
      <c r="G12" s="1">
        <v>2.5714285714285716</v>
      </c>
      <c r="H12" s="1">
        <v>2.4285714285714284</v>
      </c>
      <c r="I12" s="1">
        <v>2.7142857142857144</v>
      </c>
      <c r="J12" s="1">
        <v>2.8571428571428572</v>
      </c>
      <c r="K12" s="1">
        <v>2.2857142857142856</v>
      </c>
      <c r="L12" s="1">
        <v>2.7142857142857144</v>
      </c>
      <c r="M12" s="1">
        <v>2.7142857142857144</v>
      </c>
      <c r="N12" s="1">
        <v>3</v>
      </c>
      <c r="O12" s="1">
        <v>2.4285714285714284</v>
      </c>
      <c r="P12" s="1">
        <v>2.7142857142857144</v>
      </c>
      <c r="Q12" s="37"/>
      <c r="R12" s="1">
        <v>0</v>
      </c>
      <c r="S12" s="1">
        <v>0</v>
      </c>
      <c r="T12" s="1">
        <v>0</v>
      </c>
      <c r="U12" s="1">
        <v>0</v>
      </c>
    </row>
    <row r="13" spans="1:21">
      <c r="A13" s="45">
        <v>10</v>
      </c>
      <c r="B13" s="46" t="s">
        <v>14</v>
      </c>
      <c r="C13" s="46" t="s">
        <v>139</v>
      </c>
      <c r="D13" s="7" t="s">
        <v>140</v>
      </c>
      <c r="E13" s="1">
        <v>2.8</v>
      </c>
      <c r="F13" s="1">
        <v>2.6</v>
      </c>
      <c r="G13" s="1">
        <v>3</v>
      </c>
      <c r="H13" s="1">
        <v>2.4</v>
      </c>
      <c r="I13" s="1">
        <v>2.4</v>
      </c>
      <c r="J13" s="1">
        <v>2.4</v>
      </c>
      <c r="K13" s="1">
        <v>1</v>
      </c>
      <c r="L13" s="1">
        <v>1</v>
      </c>
      <c r="M13" s="1">
        <v>1.8</v>
      </c>
      <c r="N13" s="1">
        <v>1.6</v>
      </c>
      <c r="O13" s="1">
        <v>1.4</v>
      </c>
      <c r="P13" s="1">
        <v>2.6</v>
      </c>
      <c r="Q13" s="37"/>
      <c r="R13" s="1">
        <v>3</v>
      </c>
      <c r="S13" s="1">
        <v>3</v>
      </c>
      <c r="T13" s="1">
        <v>3</v>
      </c>
      <c r="U13" s="1">
        <v>2.2000000000000002</v>
      </c>
    </row>
    <row r="14" spans="1:21">
      <c r="A14" s="45">
        <v>11</v>
      </c>
      <c r="B14" s="46" t="s">
        <v>14</v>
      </c>
      <c r="C14" s="46" t="s">
        <v>141</v>
      </c>
      <c r="D14" s="7" t="s">
        <v>142</v>
      </c>
      <c r="E14" s="1">
        <v>2.71</v>
      </c>
      <c r="F14" s="1">
        <v>2.71</v>
      </c>
      <c r="G14" s="1">
        <v>2.57</v>
      </c>
      <c r="H14" s="1">
        <v>2.4300000000000002</v>
      </c>
      <c r="I14" s="1">
        <v>2.71</v>
      </c>
      <c r="J14" s="1">
        <v>2.29</v>
      </c>
      <c r="K14" s="1">
        <v>2.14</v>
      </c>
      <c r="L14" s="1">
        <v>2.4300000000000002</v>
      </c>
      <c r="M14" s="1">
        <v>2.4300000000000002</v>
      </c>
      <c r="N14" s="1">
        <v>2.4300000000000002</v>
      </c>
      <c r="O14" s="1">
        <v>2.4300000000000002</v>
      </c>
      <c r="P14" s="1">
        <v>2.71</v>
      </c>
      <c r="Q14" s="37"/>
      <c r="R14" s="1">
        <v>2.71</v>
      </c>
      <c r="S14" s="1">
        <v>3</v>
      </c>
      <c r="T14" s="1">
        <v>2.4300000000000002</v>
      </c>
      <c r="U14" s="1">
        <v>2.71</v>
      </c>
    </row>
    <row r="15" spans="1:21">
      <c r="A15" s="45">
        <v>12</v>
      </c>
      <c r="B15" s="46" t="s">
        <v>14</v>
      </c>
      <c r="C15" s="46" t="s">
        <v>143</v>
      </c>
      <c r="D15" s="7" t="s">
        <v>144</v>
      </c>
      <c r="E15" s="1">
        <v>2.4</v>
      </c>
      <c r="F15" s="1">
        <v>2.4</v>
      </c>
      <c r="G15" s="1">
        <v>2.4</v>
      </c>
      <c r="H15" s="1">
        <v>2.4</v>
      </c>
      <c r="I15" s="1">
        <v>2.2000000000000002</v>
      </c>
      <c r="J15" s="1">
        <v>2</v>
      </c>
      <c r="K15" s="1">
        <v>1</v>
      </c>
      <c r="L15" s="1">
        <v>1</v>
      </c>
      <c r="M15" s="1">
        <v>1</v>
      </c>
      <c r="N15" s="1">
        <v>2.2000000000000002</v>
      </c>
      <c r="O15" s="1">
        <v>1</v>
      </c>
      <c r="P15" s="1">
        <v>2</v>
      </c>
      <c r="Q15" s="37"/>
      <c r="R15" s="1">
        <v>3</v>
      </c>
      <c r="S15" s="1">
        <v>3</v>
      </c>
      <c r="T15" s="1">
        <v>3</v>
      </c>
      <c r="U15" s="1">
        <v>2.2000000000000002</v>
      </c>
    </row>
    <row r="16" spans="1:21">
      <c r="A16" s="47"/>
      <c r="B16" s="48"/>
      <c r="C16" s="48"/>
      <c r="D16" s="63" t="s">
        <v>49</v>
      </c>
      <c r="E16" s="62">
        <f>AVERAGE(E4:E15)</f>
        <v>2.6936904761904761</v>
      </c>
      <c r="F16" s="62">
        <f t="shared" ref="F16:P16" si="0">AVERAGE(F4:F15)</f>
        <v>2.7534126984126988</v>
      </c>
      <c r="G16" s="62">
        <f t="shared" si="0"/>
        <v>2.6715079365079366</v>
      </c>
      <c r="H16" s="62">
        <f t="shared" si="0"/>
        <v>2.5479365079365075</v>
      </c>
      <c r="I16" s="62">
        <f t="shared" si="0"/>
        <v>2.5673015873015874</v>
      </c>
      <c r="J16" s="62">
        <f t="shared" si="0"/>
        <v>2.1497619047619048</v>
      </c>
      <c r="K16" s="62">
        <f t="shared" si="0"/>
        <v>1.8938095238095238</v>
      </c>
      <c r="L16" s="62">
        <f t="shared" si="0"/>
        <v>1.3661904761904762</v>
      </c>
      <c r="M16" s="62">
        <f t="shared" si="0"/>
        <v>1.9870238095238095</v>
      </c>
      <c r="N16" s="62">
        <f t="shared" si="0"/>
        <v>2.3066666666666666</v>
      </c>
      <c r="O16" s="62">
        <f t="shared" si="0"/>
        <v>2.1437698412698407</v>
      </c>
      <c r="P16" s="62">
        <f t="shared" si="0"/>
        <v>2.5061904761904765</v>
      </c>
      <c r="Q16" s="9"/>
      <c r="R16" s="62">
        <f>AVERAGE(R4:R15)</f>
        <v>2.6009090909090911</v>
      </c>
      <c r="S16" s="62">
        <f t="shared" ref="S16:U16" si="1">AVERAGE(S4:S15)</f>
        <v>2.627272727272727</v>
      </c>
      <c r="T16" s="62">
        <f t="shared" si="1"/>
        <v>2.5603030303030305</v>
      </c>
      <c r="U16" s="62">
        <f t="shared" si="1"/>
        <v>2.0933333333333333</v>
      </c>
    </row>
    <row r="17" spans="1:21">
      <c r="A17" s="47"/>
      <c r="B17" s="48"/>
      <c r="C17" s="48"/>
      <c r="D17" s="65" t="s">
        <v>204</v>
      </c>
      <c r="E17" s="66" t="str">
        <f>IF(E16&gt;1.5,"A","NA")</f>
        <v>A</v>
      </c>
      <c r="F17" s="66" t="str">
        <f t="shared" ref="F17:U17" si="2">IF(F16&gt;1.5,"A","NA")</f>
        <v>A</v>
      </c>
      <c r="G17" s="66" t="str">
        <f t="shared" si="2"/>
        <v>A</v>
      </c>
      <c r="H17" s="66" t="str">
        <f t="shared" si="2"/>
        <v>A</v>
      </c>
      <c r="I17" s="66" t="str">
        <f t="shared" si="2"/>
        <v>A</v>
      </c>
      <c r="J17" s="66" t="str">
        <f t="shared" si="2"/>
        <v>A</v>
      </c>
      <c r="K17" s="66" t="str">
        <f t="shared" si="2"/>
        <v>A</v>
      </c>
      <c r="L17" s="66" t="str">
        <f t="shared" si="2"/>
        <v>NA</v>
      </c>
      <c r="M17" s="66" t="str">
        <f t="shared" si="2"/>
        <v>A</v>
      </c>
      <c r="N17" s="66" t="str">
        <f t="shared" si="2"/>
        <v>A</v>
      </c>
      <c r="O17" s="66" t="str">
        <f t="shared" si="2"/>
        <v>A</v>
      </c>
      <c r="P17" s="66" t="str">
        <f t="shared" si="2"/>
        <v>A</v>
      </c>
      <c r="Q17" s="4"/>
      <c r="R17" s="66" t="str">
        <f t="shared" si="2"/>
        <v>A</v>
      </c>
      <c r="S17" s="66" t="str">
        <f t="shared" si="2"/>
        <v>A</v>
      </c>
      <c r="T17" s="66" t="str">
        <f t="shared" si="2"/>
        <v>A</v>
      </c>
      <c r="U17" s="66" t="str">
        <f t="shared" si="2"/>
        <v>A</v>
      </c>
    </row>
    <row r="18" spans="1:21">
      <c r="A18" s="47"/>
      <c r="B18" s="48"/>
      <c r="C18" s="48"/>
      <c r="D18" s="4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9"/>
      <c r="T18" s="9"/>
      <c r="U18" s="9"/>
    </row>
    <row r="19" spans="1:21">
      <c r="A19" s="47"/>
      <c r="B19" s="48"/>
      <c r="C19" s="48"/>
      <c r="D19" s="4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9"/>
      <c r="T19" s="9"/>
      <c r="U19" s="9"/>
    </row>
  </sheetData>
  <mergeCells count="1">
    <mergeCell ref="A1:P1"/>
  </mergeCells>
  <conditionalFormatting sqref="Q4:Q15 E4:P16 R4:U16">
    <cfRule type="cellIs" dxfId="7" priority="3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R24" sqref="R24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5.140625" style="44" bestFit="1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21" s="30" customFormat="1">
      <c r="A2" s="82" t="s">
        <v>36</v>
      </c>
      <c r="B2" s="82" t="s">
        <v>18</v>
      </c>
      <c r="C2" s="82" t="s">
        <v>17</v>
      </c>
      <c r="D2" s="82" t="s">
        <v>16</v>
      </c>
      <c r="E2" s="82" t="s">
        <v>0</v>
      </c>
      <c r="F2" s="82" t="s">
        <v>1</v>
      </c>
      <c r="G2" s="82" t="s">
        <v>2</v>
      </c>
      <c r="H2" s="82" t="s">
        <v>3</v>
      </c>
      <c r="I2" s="82" t="s">
        <v>4</v>
      </c>
      <c r="J2" s="82" t="s">
        <v>5</v>
      </c>
      <c r="K2" s="82" t="s">
        <v>6</v>
      </c>
      <c r="L2" s="82" t="s">
        <v>7</v>
      </c>
      <c r="M2" s="82" t="s">
        <v>8</v>
      </c>
      <c r="N2" s="82" t="s">
        <v>9</v>
      </c>
      <c r="O2" s="82" t="s">
        <v>10</v>
      </c>
      <c r="P2" s="82" t="s">
        <v>11</v>
      </c>
      <c r="R2" s="82" t="s">
        <v>41</v>
      </c>
      <c r="S2" s="82" t="s">
        <v>42</v>
      </c>
      <c r="T2" s="82" t="s">
        <v>43</v>
      </c>
      <c r="U2" s="82" t="s">
        <v>44</v>
      </c>
    </row>
    <row r="3" spans="1:21">
      <c r="A3" s="45"/>
      <c r="B3" s="46"/>
      <c r="C3" s="46"/>
      <c r="D3" s="46" t="s">
        <v>26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3"/>
      <c r="S3" s="83"/>
      <c r="T3" s="83"/>
      <c r="U3" s="83"/>
    </row>
    <row r="4" spans="1:21">
      <c r="A4" s="45">
        <v>1</v>
      </c>
      <c r="B4" s="46" t="s">
        <v>205</v>
      </c>
      <c r="C4" s="46" t="s">
        <v>185</v>
      </c>
      <c r="D4" s="7" t="s">
        <v>186</v>
      </c>
      <c r="E4" s="1">
        <v>0</v>
      </c>
      <c r="F4" s="1">
        <v>2</v>
      </c>
      <c r="G4" s="1">
        <v>2.6</v>
      </c>
      <c r="H4" s="1">
        <v>2.2000000000000002</v>
      </c>
      <c r="I4" s="1">
        <v>3</v>
      </c>
      <c r="J4" s="1">
        <v>3</v>
      </c>
      <c r="K4" s="1">
        <v>3</v>
      </c>
      <c r="L4" s="1">
        <v>3</v>
      </c>
      <c r="M4" s="1">
        <v>2.8</v>
      </c>
      <c r="N4" s="1">
        <v>3</v>
      </c>
      <c r="O4" s="1">
        <v>2.4</v>
      </c>
      <c r="P4" s="1">
        <v>3</v>
      </c>
      <c r="Q4" s="37"/>
      <c r="R4" s="1"/>
      <c r="S4" s="1"/>
      <c r="T4" s="1"/>
      <c r="U4" s="1"/>
    </row>
    <row r="5" spans="1:21">
      <c r="A5" s="45">
        <v>2</v>
      </c>
      <c r="B5" s="46" t="s">
        <v>205</v>
      </c>
      <c r="C5" s="46" t="s">
        <v>187</v>
      </c>
      <c r="D5" s="7" t="s">
        <v>188</v>
      </c>
      <c r="E5" s="1">
        <v>0</v>
      </c>
      <c r="F5" s="1">
        <v>1.2</v>
      </c>
      <c r="G5" s="1">
        <v>0.6</v>
      </c>
      <c r="H5" s="1">
        <v>1.2</v>
      </c>
      <c r="I5" s="1">
        <v>0</v>
      </c>
      <c r="J5" s="1">
        <v>3</v>
      </c>
      <c r="K5" s="1">
        <v>3</v>
      </c>
      <c r="L5" s="1">
        <v>3</v>
      </c>
      <c r="M5" s="1">
        <v>3</v>
      </c>
      <c r="N5" s="1">
        <v>3</v>
      </c>
      <c r="O5" s="1">
        <v>0</v>
      </c>
      <c r="P5" s="1">
        <v>3</v>
      </c>
      <c r="Q5" s="84"/>
      <c r="R5" s="1"/>
      <c r="S5" s="1"/>
      <c r="T5" s="1"/>
      <c r="U5" s="1"/>
    </row>
    <row r="6" spans="1:21">
      <c r="A6" s="45">
        <v>3</v>
      </c>
      <c r="B6" s="46" t="s">
        <v>205</v>
      </c>
      <c r="C6" s="46" t="s">
        <v>189</v>
      </c>
      <c r="D6" s="7" t="s">
        <v>190</v>
      </c>
      <c r="E6" s="1">
        <v>2.5</v>
      </c>
      <c r="F6" s="1">
        <v>3</v>
      </c>
      <c r="G6" s="1">
        <v>2.75</v>
      </c>
      <c r="H6" s="1">
        <v>2.75</v>
      </c>
      <c r="I6" s="1">
        <v>2.5</v>
      </c>
      <c r="J6" s="1">
        <v>1</v>
      </c>
      <c r="K6" s="1">
        <v>0</v>
      </c>
      <c r="L6" s="1">
        <v>0</v>
      </c>
      <c r="M6" s="1">
        <v>1.75</v>
      </c>
      <c r="N6" s="1">
        <v>3</v>
      </c>
      <c r="O6" s="1">
        <v>3</v>
      </c>
      <c r="P6" s="1">
        <v>3</v>
      </c>
      <c r="Q6" s="84"/>
      <c r="R6" s="1"/>
      <c r="S6" s="1"/>
      <c r="T6" s="1"/>
      <c r="U6" s="1"/>
    </row>
    <row r="7" spans="1:21">
      <c r="A7" s="45">
        <v>4</v>
      </c>
      <c r="B7" s="46" t="s">
        <v>205</v>
      </c>
      <c r="C7" s="46" t="s">
        <v>191</v>
      </c>
      <c r="D7" s="7" t="s">
        <v>192</v>
      </c>
      <c r="E7" s="1">
        <v>0</v>
      </c>
      <c r="F7" s="1">
        <v>1.1200000000000001</v>
      </c>
      <c r="G7" s="1">
        <v>0.46</v>
      </c>
      <c r="H7" s="1">
        <v>0</v>
      </c>
      <c r="I7" s="1">
        <v>0</v>
      </c>
      <c r="J7" s="1">
        <v>0.65</v>
      </c>
      <c r="K7" s="1">
        <v>0.65</v>
      </c>
      <c r="L7" s="1">
        <v>0.6</v>
      </c>
      <c r="M7" s="1">
        <v>1.2</v>
      </c>
      <c r="N7" s="1">
        <v>0.4</v>
      </c>
      <c r="O7" s="1">
        <v>0</v>
      </c>
      <c r="P7" s="1">
        <v>2</v>
      </c>
      <c r="Q7" s="84"/>
      <c r="R7" s="1"/>
      <c r="S7" s="1"/>
      <c r="T7" s="1"/>
      <c r="U7" s="1"/>
    </row>
    <row r="8" spans="1:21">
      <c r="A8" s="45">
        <v>5</v>
      </c>
      <c r="B8" s="46" t="s">
        <v>205</v>
      </c>
      <c r="C8" s="46" t="s">
        <v>193</v>
      </c>
      <c r="D8" s="7" t="s">
        <v>194</v>
      </c>
      <c r="E8" s="1">
        <v>0.2</v>
      </c>
      <c r="F8" s="1">
        <v>2.2000000000000002</v>
      </c>
      <c r="G8" s="1">
        <v>2</v>
      </c>
      <c r="H8" s="1">
        <v>2.4</v>
      </c>
      <c r="I8" s="1">
        <v>2.4</v>
      </c>
      <c r="J8" s="1">
        <v>1</v>
      </c>
      <c r="K8" s="1">
        <v>1.4</v>
      </c>
      <c r="L8" s="1">
        <v>0.8</v>
      </c>
      <c r="M8" s="1">
        <v>1.2</v>
      </c>
      <c r="N8" s="1">
        <v>1.4</v>
      </c>
      <c r="O8" s="1">
        <v>1.4</v>
      </c>
      <c r="P8" s="1">
        <v>1.2</v>
      </c>
      <c r="Q8" s="84"/>
      <c r="R8" s="1"/>
      <c r="S8" s="1"/>
      <c r="T8" s="1"/>
      <c r="U8" s="1"/>
    </row>
    <row r="9" spans="1:21">
      <c r="A9" s="45">
        <v>6</v>
      </c>
      <c r="B9" s="46" t="s">
        <v>205</v>
      </c>
      <c r="C9" s="46" t="s">
        <v>182</v>
      </c>
      <c r="D9" s="7" t="s">
        <v>181</v>
      </c>
      <c r="E9" s="1">
        <v>3</v>
      </c>
      <c r="F9" s="1">
        <v>3</v>
      </c>
      <c r="G9" s="1">
        <v>2.6666666666666665</v>
      </c>
      <c r="H9" s="1">
        <v>2.3333333333333335</v>
      </c>
      <c r="I9" s="1">
        <v>2.6666666666666665</v>
      </c>
      <c r="J9" s="1">
        <v>2.3333333333333335</v>
      </c>
      <c r="K9" s="1">
        <v>2.3333333333333335</v>
      </c>
      <c r="L9" s="1">
        <v>1</v>
      </c>
      <c r="M9" s="1">
        <v>1.6666666666666667</v>
      </c>
      <c r="N9" s="1">
        <v>2.3333333333333335</v>
      </c>
      <c r="O9" s="1">
        <v>3</v>
      </c>
      <c r="P9" s="1">
        <v>3</v>
      </c>
      <c r="Q9" s="37"/>
      <c r="R9" s="1">
        <v>2.6666666666666665</v>
      </c>
      <c r="S9" s="1">
        <v>2.3333333333333335</v>
      </c>
      <c r="T9" s="1">
        <v>2.3333333333333335</v>
      </c>
      <c r="U9" s="1">
        <v>2.6666666666666665</v>
      </c>
    </row>
    <row r="10" spans="1:21">
      <c r="A10" s="45">
        <v>7</v>
      </c>
      <c r="B10" s="46" t="s">
        <v>205</v>
      </c>
      <c r="C10" s="46" t="s">
        <v>180</v>
      </c>
      <c r="D10" s="7" t="s">
        <v>179</v>
      </c>
      <c r="E10" s="1">
        <v>2</v>
      </c>
      <c r="F10" s="1">
        <v>2.6666666666666665</v>
      </c>
      <c r="G10" s="1">
        <v>2.6666666666666665</v>
      </c>
      <c r="H10" s="1">
        <v>2.6666666666666665</v>
      </c>
      <c r="I10" s="1">
        <v>2.3333333333333335</v>
      </c>
      <c r="J10" s="1">
        <v>1</v>
      </c>
      <c r="K10" s="1">
        <v>1</v>
      </c>
      <c r="L10" s="1">
        <v>1</v>
      </c>
      <c r="M10" s="1">
        <v>2</v>
      </c>
      <c r="N10" s="1">
        <v>2.5</v>
      </c>
      <c r="O10" s="1">
        <v>1.6666666666666667</v>
      </c>
      <c r="P10" s="1">
        <v>2</v>
      </c>
      <c r="Q10" s="37"/>
      <c r="R10" s="1">
        <v>3</v>
      </c>
      <c r="S10" s="1">
        <v>3</v>
      </c>
      <c r="T10" s="1">
        <v>2.8333333333333335</v>
      </c>
      <c r="U10" s="1">
        <v>2.1666666666666665</v>
      </c>
    </row>
    <row r="11" spans="1:21">
      <c r="A11" s="45">
        <v>8</v>
      </c>
      <c r="B11" s="46" t="s">
        <v>205</v>
      </c>
      <c r="C11" s="46" t="s">
        <v>146</v>
      </c>
      <c r="D11" s="7" t="s">
        <v>145</v>
      </c>
      <c r="E11" s="1">
        <v>3</v>
      </c>
      <c r="F11" s="1">
        <v>3</v>
      </c>
      <c r="G11" s="1">
        <v>2.8333333333333335</v>
      </c>
      <c r="H11" s="1">
        <v>2.6666666666666665</v>
      </c>
      <c r="I11" s="1">
        <v>2.8333333333333335</v>
      </c>
      <c r="J11" s="1">
        <v>2.5</v>
      </c>
      <c r="K11" s="1">
        <v>2.6666666666666665</v>
      </c>
      <c r="L11" s="1">
        <v>1</v>
      </c>
      <c r="M11" s="1">
        <v>2.3333333333333335</v>
      </c>
      <c r="N11" s="1">
        <v>2.6666666666666665</v>
      </c>
      <c r="O11" s="1">
        <v>3</v>
      </c>
      <c r="P11" s="1">
        <v>3</v>
      </c>
      <c r="Q11" s="37"/>
      <c r="R11" s="1">
        <v>3</v>
      </c>
      <c r="S11" s="1">
        <v>3</v>
      </c>
      <c r="T11" s="1">
        <v>2.8333333333333335</v>
      </c>
      <c r="U11" s="1">
        <v>2.3333333333333335</v>
      </c>
    </row>
    <row r="12" spans="1:21">
      <c r="A12" s="45">
        <v>9</v>
      </c>
      <c r="B12" s="46" t="s">
        <v>205</v>
      </c>
      <c r="C12" s="46" t="s">
        <v>148</v>
      </c>
      <c r="D12" s="7" t="s">
        <v>147</v>
      </c>
      <c r="E12" s="1">
        <v>3</v>
      </c>
      <c r="F12" s="1">
        <v>2.8333333333333335</v>
      </c>
      <c r="G12" s="1">
        <v>2.6666666666666665</v>
      </c>
      <c r="H12" s="1">
        <v>2.6666666666666665</v>
      </c>
      <c r="I12" s="1">
        <v>2.6666666666666665</v>
      </c>
      <c r="J12" s="1">
        <v>2.3333333333333335</v>
      </c>
      <c r="K12" s="1">
        <v>1.6666666666666667</v>
      </c>
      <c r="L12" s="1">
        <v>1</v>
      </c>
      <c r="M12" s="1">
        <v>1</v>
      </c>
      <c r="N12" s="1">
        <v>1.1666666666666667</v>
      </c>
      <c r="O12" s="1">
        <v>1.1666666666666667</v>
      </c>
      <c r="P12" s="1">
        <v>2.5</v>
      </c>
      <c r="Q12" s="37"/>
      <c r="R12" s="1">
        <v>2</v>
      </c>
      <c r="S12" s="1">
        <v>1.8333333333333333</v>
      </c>
      <c r="T12" s="1">
        <v>2.6666666666666665</v>
      </c>
      <c r="U12" s="1">
        <v>1.5</v>
      </c>
    </row>
    <row r="13" spans="1:21">
      <c r="A13" s="45">
        <v>10</v>
      </c>
      <c r="B13" s="46" t="s">
        <v>205</v>
      </c>
      <c r="C13" s="46" t="s">
        <v>150</v>
      </c>
      <c r="D13" s="7" t="s">
        <v>149</v>
      </c>
      <c r="E13" s="1">
        <v>3</v>
      </c>
      <c r="F13" s="1">
        <v>3</v>
      </c>
      <c r="G13" s="1">
        <v>2.75</v>
      </c>
      <c r="H13" s="1">
        <v>2.75</v>
      </c>
      <c r="I13" s="1">
        <v>2.5</v>
      </c>
      <c r="J13" s="1">
        <v>2</v>
      </c>
      <c r="K13" s="1">
        <v>1.25</v>
      </c>
      <c r="L13" s="1">
        <v>1</v>
      </c>
      <c r="M13" s="1">
        <v>1</v>
      </c>
      <c r="N13" s="1">
        <v>1</v>
      </c>
      <c r="O13" s="1">
        <v>1.25</v>
      </c>
      <c r="P13" s="1">
        <v>1.5</v>
      </c>
      <c r="Q13" s="37"/>
      <c r="R13" s="1">
        <v>2.5</v>
      </c>
      <c r="S13" s="1">
        <v>2.5</v>
      </c>
      <c r="T13" s="1">
        <v>3</v>
      </c>
      <c r="U13" s="1">
        <v>3</v>
      </c>
    </row>
    <row r="14" spans="1:21">
      <c r="A14" s="45">
        <v>11</v>
      </c>
      <c r="B14" s="46" t="s">
        <v>205</v>
      </c>
      <c r="C14" s="46" t="s">
        <v>152</v>
      </c>
      <c r="D14" s="7" t="s">
        <v>151</v>
      </c>
      <c r="E14" s="1">
        <v>3</v>
      </c>
      <c r="F14" s="1">
        <v>3</v>
      </c>
      <c r="G14" s="1">
        <v>2.75</v>
      </c>
      <c r="H14" s="1">
        <v>2.75</v>
      </c>
      <c r="I14" s="1">
        <v>2.5</v>
      </c>
      <c r="J14" s="1">
        <v>1.25</v>
      </c>
      <c r="K14" s="1">
        <v>1</v>
      </c>
      <c r="L14" s="1">
        <v>1.25</v>
      </c>
      <c r="M14" s="1">
        <v>1</v>
      </c>
      <c r="N14" s="1">
        <v>1.5</v>
      </c>
      <c r="O14" s="1">
        <v>1</v>
      </c>
      <c r="P14" s="1">
        <v>3</v>
      </c>
      <c r="Q14" s="37"/>
      <c r="R14" s="1">
        <v>2.5</v>
      </c>
      <c r="S14" s="1">
        <v>2.25</v>
      </c>
      <c r="T14" s="1">
        <v>2.25</v>
      </c>
      <c r="U14" s="1">
        <v>2</v>
      </c>
    </row>
    <row r="15" spans="1:21">
      <c r="A15" s="45">
        <v>12</v>
      </c>
      <c r="B15" s="46" t="s">
        <v>205</v>
      </c>
      <c r="C15" s="46" t="s">
        <v>154</v>
      </c>
      <c r="D15" s="7" t="s">
        <v>153</v>
      </c>
      <c r="E15" s="1">
        <v>2.83</v>
      </c>
      <c r="F15" s="1">
        <v>2.17</v>
      </c>
      <c r="G15" s="1">
        <v>2.33</v>
      </c>
      <c r="H15" s="1">
        <v>2.5</v>
      </c>
      <c r="I15" s="1">
        <v>2.17</v>
      </c>
      <c r="J15" s="1">
        <v>2.83</v>
      </c>
      <c r="K15" s="1">
        <v>2.5</v>
      </c>
      <c r="L15" s="1">
        <v>2.33</v>
      </c>
      <c r="M15" s="1">
        <v>2.83</v>
      </c>
      <c r="N15" s="1">
        <v>2.17</v>
      </c>
      <c r="O15" s="1">
        <v>2.5</v>
      </c>
      <c r="P15" s="1">
        <v>2.5</v>
      </c>
      <c r="Q15" s="37"/>
      <c r="R15" s="1">
        <v>2.5</v>
      </c>
      <c r="S15" s="1">
        <v>1.83</v>
      </c>
      <c r="T15" s="1">
        <v>2</v>
      </c>
      <c r="U15" s="1">
        <v>2.5</v>
      </c>
    </row>
    <row r="16" spans="1:21">
      <c r="A16" s="47"/>
      <c r="B16" s="48"/>
      <c r="C16" s="48"/>
      <c r="D16" s="63" t="s">
        <v>49</v>
      </c>
      <c r="E16" s="62">
        <f>AVERAGE(E4:E15)</f>
        <v>1.8775000000000002</v>
      </c>
      <c r="F16" s="62">
        <f t="shared" ref="F16:P16" si="0">AVERAGE(F4:F15)</f>
        <v>2.4324999999999997</v>
      </c>
      <c r="G16" s="62">
        <f t="shared" si="0"/>
        <v>2.2561111111111107</v>
      </c>
      <c r="H16" s="62">
        <f t="shared" si="0"/>
        <v>2.240277777777778</v>
      </c>
      <c r="I16" s="62">
        <f t="shared" si="0"/>
        <v>2.1308333333333334</v>
      </c>
      <c r="J16" s="62">
        <f t="shared" si="0"/>
        <v>1.9080555555555556</v>
      </c>
      <c r="K16" s="62">
        <f t="shared" si="0"/>
        <v>1.7055555555555557</v>
      </c>
      <c r="L16" s="62">
        <f t="shared" si="0"/>
        <v>1.3316666666666666</v>
      </c>
      <c r="M16" s="62">
        <f t="shared" si="0"/>
        <v>1.8150000000000002</v>
      </c>
      <c r="N16" s="62">
        <f t="shared" si="0"/>
        <v>2.0113888888888893</v>
      </c>
      <c r="O16" s="62">
        <f t="shared" si="0"/>
        <v>1.6986111111111111</v>
      </c>
      <c r="P16" s="62">
        <f t="shared" si="0"/>
        <v>2.4750000000000001</v>
      </c>
      <c r="Q16" s="9"/>
      <c r="R16" s="62">
        <f t="shared" ref="R16" si="1">AVERAGE(R4:R15)</f>
        <v>2.5952380952380949</v>
      </c>
      <c r="S16" s="62">
        <f t="shared" ref="S16" si="2">AVERAGE(S4:S15)</f>
        <v>2.3923809523809529</v>
      </c>
      <c r="T16" s="62">
        <f>AVERAGE(T4:T15)</f>
        <v>2.5595238095238093</v>
      </c>
      <c r="U16" s="62">
        <f t="shared" ref="U16" si="3">AVERAGE(U4:U15)</f>
        <v>2.3095238095238093</v>
      </c>
    </row>
    <row r="17" spans="1:21">
      <c r="A17" s="47"/>
      <c r="B17" s="48"/>
      <c r="C17" s="48"/>
      <c r="D17" s="65" t="s">
        <v>204</v>
      </c>
      <c r="E17" s="66" t="str">
        <f>IF(E16&gt;1.5,"A","NA")</f>
        <v>A</v>
      </c>
      <c r="F17" s="66" t="str">
        <f t="shared" ref="F17:U17" si="4">IF(F16&gt;1.5,"A","NA")</f>
        <v>A</v>
      </c>
      <c r="G17" s="66" t="str">
        <f t="shared" si="4"/>
        <v>A</v>
      </c>
      <c r="H17" s="66" t="str">
        <f t="shared" si="4"/>
        <v>A</v>
      </c>
      <c r="I17" s="66" t="str">
        <f t="shared" si="4"/>
        <v>A</v>
      </c>
      <c r="J17" s="66" t="str">
        <f t="shared" si="4"/>
        <v>A</v>
      </c>
      <c r="K17" s="66" t="str">
        <f t="shared" si="4"/>
        <v>A</v>
      </c>
      <c r="L17" s="66" t="str">
        <f t="shared" si="4"/>
        <v>NA</v>
      </c>
      <c r="M17" s="66" t="str">
        <f t="shared" si="4"/>
        <v>A</v>
      </c>
      <c r="N17" s="66" t="str">
        <f t="shared" si="4"/>
        <v>A</v>
      </c>
      <c r="O17" s="66" t="str">
        <f t="shared" si="4"/>
        <v>A</v>
      </c>
      <c r="P17" s="66" t="str">
        <f t="shared" si="4"/>
        <v>A</v>
      </c>
      <c r="Q17" s="4"/>
      <c r="R17" s="66" t="str">
        <f t="shared" si="4"/>
        <v>A</v>
      </c>
      <c r="S17" s="66" t="str">
        <f t="shared" si="4"/>
        <v>A</v>
      </c>
      <c r="T17" s="66" t="str">
        <f t="shared" si="4"/>
        <v>A</v>
      </c>
      <c r="U17" s="66" t="str">
        <f t="shared" si="4"/>
        <v>A</v>
      </c>
    </row>
    <row r="18" spans="1:21">
      <c r="A18" s="47"/>
      <c r="B18" s="48"/>
      <c r="C18" s="48"/>
      <c r="D18" s="4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9"/>
      <c r="T18" s="9"/>
      <c r="U18" s="9"/>
    </row>
    <row r="19" spans="1:21">
      <c r="A19" s="47"/>
      <c r="B19" s="48"/>
      <c r="C19" s="48"/>
      <c r="D19" s="4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9"/>
      <c r="T19" s="9"/>
      <c r="U19" s="9"/>
    </row>
  </sheetData>
  <mergeCells count="1">
    <mergeCell ref="A1:P1"/>
  </mergeCells>
  <conditionalFormatting sqref="Q4:Q15 E4:P16 R4:U16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O19" sqref="O19:O20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3.28515625" style="12" bestFit="1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3"/>
      <c r="S1" s="93"/>
      <c r="T1" s="93"/>
      <c r="U1" s="93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20</v>
      </c>
      <c r="S2" s="3" t="s">
        <v>21</v>
      </c>
      <c r="T2" s="3" t="s">
        <v>22</v>
      </c>
      <c r="U2" s="3" t="s">
        <v>23</v>
      </c>
    </row>
    <row r="3" spans="1:21">
      <c r="A3" s="14"/>
      <c r="B3" s="7"/>
      <c r="C3" s="7"/>
      <c r="D3" s="7" t="s">
        <v>45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6">
        <v>1</v>
      </c>
      <c r="B4" s="7" t="s">
        <v>15</v>
      </c>
      <c r="C4" s="18" t="s">
        <v>90</v>
      </c>
      <c r="D4" s="18" t="s">
        <v>129</v>
      </c>
      <c r="E4" s="1">
        <v>3</v>
      </c>
      <c r="F4" s="1">
        <v>3</v>
      </c>
      <c r="G4" s="1">
        <v>2.8</v>
      </c>
      <c r="H4" s="1">
        <v>2.6</v>
      </c>
      <c r="I4" s="1">
        <v>2.8</v>
      </c>
      <c r="J4" s="1">
        <v>2.6</v>
      </c>
      <c r="K4" s="1">
        <v>2.6</v>
      </c>
      <c r="L4" s="1">
        <v>0</v>
      </c>
      <c r="M4" s="1">
        <v>3</v>
      </c>
      <c r="N4" s="1">
        <v>2.6</v>
      </c>
      <c r="O4" s="1">
        <v>3</v>
      </c>
      <c r="P4" s="1">
        <v>3</v>
      </c>
      <c r="Q4" s="5"/>
      <c r="R4" s="1">
        <v>3</v>
      </c>
      <c r="S4" s="1">
        <v>3</v>
      </c>
      <c r="T4" s="1">
        <v>3</v>
      </c>
      <c r="U4" s="1">
        <v>2.2000000000000002</v>
      </c>
    </row>
    <row r="5" spans="1:21">
      <c r="A5" s="16">
        <v>2</v>
      </c>
      <c r="B5" s="7" t="s">
        <v>15</v>
      </c>
      <c r="C5" s="18" t="s">
        <v>130</v>
      </c>
      <c r="D5" s="18" t="s">
        <v>131</v>
      </c>
      <c r="E5" s="1">
        <v>3</v>
      </c>
      <c r="F5" s="1">
        <v>3</v>
      </c>
      <c r="G5" s="1">
        <v>2.8333333333333335</v>
      </c>
      <c r="H5" s="1">
        <v>2.5</v>
      </c>
      <c r="I5" s="1">
        <v>2.8333333333333335</v>
      </c>
      <c r="J5" s="1">
        <v>2.5</v>
      </c>
      <c r="K5" s="1">
        <v>2.5</v>
      </c>
      <c r="L5" s="1">
        <v>1</v>
      </c>
      <c r="M5" s="1">
        <v>2</v>
      </c>
      <c r="N5" s="1">
        <v>2.5</v>
      </c>
      <c r="O5" s="1">
        <v>3</v>
      </c>
      <c r="P5" s="1">
        <v>3</v>
      </c>
      <c r="Q5" s="5"/>
      <c r="R5" s="1">
        <v>3</v>
      </c>
      <c r="S5" s="1">
        <v>2.8333333333333335</v>
      </c>
      <c r="T5" s="1">
        <v>3</v>
      </c>
      <c r="U5" s="1">
        <v>2.3333333333333335</v>
      </c>
    </row>
    <row r="6" spans="1:21">
      <c r="A6" s="16">
        <v>3</v>
      </c>
      <c r="B6" s="7" t="s">
        <v>15</v>
      </c>
      <c r="C6" s="17" t="s">
        <v>91</v>
      </c>
      <c r="D6" s="18" t="s">
        <v>92</v>
      </c>
      <c r="E6" s="1">
        <v>2</v>
      </c>
      <c r="F6" s="1">
        <v>2.5</v>
      </c>
      <c r="G6" s="1">
        <v>2.5</v>
      </c>
      <c r="H6" s="1">
        <v>2.5</v>
      </c>
      <c r="I6" s="1">
        <v>2.5</v>
      </c>
      <c r="J6" s="1">
        <v>1</v>
      </c>
      <c r="K6" s="1">
        <v>1</v>
      </c>
      <c r="L6" s="1">
        <v>1</v>
      </c>
      <c r="M6" s="1">
        <v>2</v>
      </c>
      <c r="N6" s="1">
        <v>2.25</v>
      </c>
      <c r="O6" s="1">
        <v>1.5</v>
      </c>
      <c r="P6" s="1">
        <v>2</v>
      </c>
      <c r="Q6" s="5"/>
      <c r="R6" s="1">
        <v>2.5</v>
      </c>
      <c r="S6" s="1">
        <v>2.5</v>
      </c>
      <c r="T6" s="1">
        <v>2.75</v>
      </c>
      <c r="U6" s="1">
        <v>2.25</v>
      </c>
    </row>
    <row r="7" spans="1:21">
      <c r="A7" s="16">
        <v>4</v>
      </c>
      <c r="B7" s="7" t="s">
        <v>15</v>
      </c>
      <c r="C7" s="18" t="s">
        <v>165</v>
      </c>
      <c r="D7" s="18" t="s">
        <v>166</v>
      </c>
      <c r="E7" s="1">
        <v>3</v>
      </c>
      <c r="F7" s="1">
        <v>3</v>
      </c>
      <c r="G7" s="1">
        <v>2.8</v>
      </c>
      <c r="H7" s="1">
        <v>2.6</v>
      </c>
      <c r="I7" s="1">
        <v>2.8</v>
      </c>
      <c r="J7" s="1">
        <v>2.6</v>
      </c>
      <c r="K7" s="1">
        <v>1.6</v>
      </c>
      <c r="L7" s="1">
        <v>1</v>
      </c>
      <c r="M7" s="1">
        <v>1.8</v>
      </c>
      <c r="N7" s="1">
        <v>1.6</v>
      </c>
      <c r="O7" s="1">
        <v>2.4</v>
      </c>
      <c r="P7" s="1">
        <v>3</v>
      </c>
      <c r="Q7" s="5"/>
      <c r="R7" s="1">
        <v>3</v>
      </c>
      <c r="S7" s="1">
        <v>3</v>
      </c>
      <c r="T7" s="1">
        <v>3</v>
      </c>
      <c r="U7" s="1">
        <v>2.2000000000000002</v>
      </c>
    </row>
    <row r="8" spans="1:21">
      <c r="A8" s="16">
        <v>5</v>
      </c>
      <c r="B8" s="7" t="s">
        <v>15</v>
      </c>
      <c r="C8" s="18" t="s">
        <v>167</v>
      </c>
      <c r="D8" s="18" t="s">
        <v>168</v>
      </c>
      <c r="E8" s="1">
        <v>3</v>
      </c>
      <c r="F8" s="1">
        <v>3</v>
      </c>
      <c r="G8" s="1">
        <v>2.8</v>
      </c>
      <c r="H8" s="1">
        <v>2.6</v>
      </c>
      <c r="I8" s="1">
        <v>2.8</v>
      </c>
      <c r="J8" s="1">
        <v>2.6</v>
      </c>
      <c r="K8" s="1">
        <v>2.6</v>
      </c>
      <c r="L8" s="1">
        <v>1</v>
      </c>
      <c r="M8" s="1">
        <v>2.2000000000000002</v>
      </c>
      <c r="N8" s="1">
        <v>2.6</v>
      </c>
      <c r="O8" s="1">
        <v>3</v>
      </c>
      <c r="P8" s="1">
        <v>3</v>
      </c>
      <c r="Q8" s="5"/>
      <c r="R8" s="1">
        <v>3</v>
      </c>
      <c r="S8" s="1">
        <v>3</v>
      </c>
      <c r="T8" s="1">
        <v>3</v>
      </c>
      <c r="U8" s="1">
        <v>2.2000000000000002</v>
      </c>
    </row>
    <row r="9" spans="1:21">
      <c r="A9" s="16">
        <v>6</v>
      </c>
      <c r="B9" s="7" t="s">
        <v>15</v>
      </c>
      <c r="C9" s="18" t="s">
        <v>169</v>
      </c>
      <c r="D9" s="18" t="s">
        <v>170</v>
      </c>
      <c r="E9" s="1">
        <v>3</v>
      </c>
      <c r="F9" s="1">
        <v>2.8</v>
      </c>
      <c r="G9" s="1">
        <v>2.6</v>
      </c>
      <c r="H9" s="1">
        <v>2.6</v>
      </c>
      <c r="I9" s="1">
        <v>2.6</v>
      </c>
      <c r="J9" s="1">
        <v>2.2000000000000002</v>
      </c>
      <c r="K9" s="1">
        <v>1.4</v>
      </c>
      <c r="L9" s="1">
        <v>1</v>
      </c>
      <c r="M9" s="1">
        <v>1</v>
      </c>
      <c r="N9" s="1">
        <v>1.2</v>
      </c>
      <c r="O9" s="1">
        <v>1.2</v>
      </c>
      <c r="P9" s="1">
        <v>2.4</v>
      </c>
      <c r="Q9" s="5"/>
      <c r="R9" s="1">
        <v>2</v>
      </c>
      <c r="S9" s="1">
        <v>1.8333333333333333</v>
      </c>
      <c r="T9" s="1">
        <v>2.6666666666666665</v>
      </c>
      <c r="U9" s="1">
        <v>1.5</v>
      </c>
    </row>
    <row r="10" spans="1:21" ht="15.75" customHeight="1">
      <c r="A10" s="16">
        <v>7</v>
      </c>
      <c r="B10" s="7" t="s">
        <v>15</v>
      </c>
      <c r="C10" s="18" t="s">
        <v>157</v>
      </c>
      <c r="D10" s="18" t="s">
        <v>158</v>
      </c>
      <c r="E10" s="1">
        <v>3</v>
      </c>
      <c r="F10" s="1">
        <v>3</v>
      </c>
      <c r="G10" s="1">
        <v>2.75</v>
      </c>
      <c r="H10" s="1">
        <v>2.75</v>
      </c>
      <c r="I10" s="1">
        <v>3</v>
      </c>
      <c r="J10" s="1">
        <v>2.25</v>
      </c>
      <c r="K10" s="1">
        <v>1.5</v>
      </c>
      <c r="L10" s="1">
        <v>1.25</v>
      </c>
      <c r="M10" s="1">
        <v>1.5</v>
      </c>
      <c r="N10" s="1">
        <v>2.25</v>
      </c>
      <c r="O10" s="1">
        <v>2.5</v>
      </c>
      <c r="P10" s="1">
        <v>3</v>
      </c>
      <c r="Q10" s="5"/>
      <c r="R10" s="8">
        <v>2.75</v>
      </c>
      <c r="S10" s="8">
        <v>2.75</v>
      </c>
      <c r="T10" s="8">
        <v>2.5</v>
      </c>
      <c r="U10" s="8">
        <v>2.5</v>
      </c>
    </row>
    <row r="11" spans="1:21" ht="15" hidden="1" customHeight="1">
      <c r="A11" s="16">
        <v>8</v>
      </c>
      <c r="B11" s="7" t="s">
        <v>15</v>
      </c>
      <c r="C11" s="19" t="s">
        <v>39</v>
      </c>
      <c r="D11" s="19" t="s">
        <v>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5"/>
      <c r="R11" s="1"/>
      <c r="S11" s="1"/>
      <c r="T11" s="1"/>
      <c r="U11" s="1"/>
    </row>
    <row r="12" spans="1:21" s="85" customFormat="1">
      <c r="A12" s="16">
        <v>9</v>
      </c>
      <c r="B12" s="7" t="s">
        <v>15</v>
      </c>
      <c r="C12" s="14" t="s">
        <v>37</v>
      </c>
      <c r="D12" s="18" t="s">
        <v>38</v>
      </c>
      <c r="E12" s="1">
        <v>2.83</v>
      </c>
      <c r="F12" s="1">
        <v>2.17</v>
      </c>
      <c r="G12" s="1">
        <v>2.33</v>
      </c>
      <c r="H12" s="1">
        <v>2.5</v>
      </c>
      <c r="I12" s="1">
        <v>2.17</v>
      </c>
      <c r="J12" s="1">
        <v>2.83</v>
      </c>
      <c r="K12" s="1">
        <v>2.5</v>
      </c>
      <c r="L12" s="1">
        <v>2.33</v>
      </c>
      <c r="M12" s="1">
        <v>2.83</v>
      </c>
      <c r="N12" s="1">
        <v>2.17</v>
      </c>
      <c r="O12" s="1">
        <v>2.5</v>
      </c>
      <c r="P12" s="1">
        <v>2.5</v>
      </c>
      <c r="Q12" s="5"/>
      <c r="R12" s="1">
        <v>2.5</v>
      </c>
      <c r="S12" s="1">
        <v>1.83</v>
      </c>
      <c r="T12" s="1">
        <v>2</v>
      </c>
      <c r="U12" s="1">
        <v>2.5</v>
      </c>
    </row>
    <row r="13" spans="1:21">
      <c r="A13" s="22"/>
      <c r="B13" s="22"/>
      <c r="C13" s="22"/>
      <c r="D13" s="63" t="s">
        <v>49</v>
      </c>
      <c r="E13" s="62">
        <f>AVERAGE(E4:E12)</f>
        <v>2.8537499999999998</v>
      </c>
      <c r="F13" s="62">
        <f t="shared" ref="F13:P13" si="0">AVERAGE(F4:F12)</f>
        <v>2.8087499999999999</v>
      </c>
      <c r="G13" s="62">
        <f t="shared" si="0"/>
        <v>2.6766666666666667</v>
      </c>
      <c r="H13" s="62">
        <f t="shared" si="0"/>
        <v>2.5812499999999998</v>
      </c>
      <c r="I13" s="62">
        <f t="shared" si="0"/>
        <v>2.6879166666666672</v>
      </c>
      <c r="J13" s="62">
        <f t="shared" si="0"/>
        <v>2.3224999999999998</v>
      </c>
      <c r="K13" s="62">
        <f t="shared" si="0"/>
        <v>1.9624999999999999</v>
      </c>
      <c r="L13" s="62">
        <f t="shared" si="0"/>
        <v>1.0725</v>
      </c>
      <c r="M13" s="62">
        <f t="shared" si="0"/>
        <v>2.0412499999999998</v>
      </c>
      <c r="N13" s="62">
        <f t="shared" si="0"/>
        <v>2.1462499999999998</v>
      </c>
      <c r="O13" s="62">
        <f t="shared" si="0"/>
        <v>2.3875000000000002</v>
      </c>
      <c r="P13" s="62">
        <f t="shared" si="0"/>
        <v>2.7374999999999998</v>
      </c>
      <c r="Q13" s="24"/>
      <c r="R13" s="62">
        <f>AVERAGE(R4:R12)</f>
        <v>2.71875</v>
      </c>
      <c r="S13" s="62">
        <f t="shared" ref="S13" si="1">AVERAGE(S4:S12)</f>
        <v>2.5933333333333337</v>
      </c>
      <c r="T13" s="62">
        <f t="shared" ref="T13" si="2">AVERAGE(T4:T12)</f>
        <v>2.7395833333333335</v>
      </c>
      <c r="U13" s="62">
        <f t="shared" ref="U13" si="3">AVERAGE(U4:U12)</f>
        <v>2.2104166666666667</v>
      </c>
    </row>
    <row r="14" spans="1:21" s="44" customFormat="1">
      <c r="A14" s="47"/>
      <c r="B14" s="48"/>
      <c r="C14" s="48"/>
      <c r="D14" s="65" t="s">
        <v>204</v>
      </c>
      <c r="E14" s="66" t="str">
        <f>IF(E13&gt;1.5,"A","NA")</f>
        <v>A</v>
      </c>
      <c r="F14" s="66" t="str">
        <f t="shared" ref="F14:U14" si="4">IF(F13&gt;1.5,"A","NA")</f>
        <v>A</v>
      </c>
      <c r="G14" s="66" t="str">
        <f t="shared" si="4"/>
        <v>A</v>
      </c>
      <c r="H14" s="66" t="str">
        <f t="shared" si="4"/>
        <v>A</v>
      </c>
      <c r="I14" s="66" t="str">
        <f t="shared" si="4"/>
        <v>A</v>
      </c>
      <c r="J14" s="66" t="str">
        <f t="shared" si="4"/>
        <v>A</v>
      </c>
      <c r="K14" s="66" t="str">
        <f t="shared" si="4"/>
        <v>A</v>
      </c>
      <c r="L14" s="66" t="str">
        <f t="shared" si="4"/>
        <v>NA</v>
      </c>
      <c r="M14" s="66" t="str">
        <f t="shared" si="4"/>
        <v>A</v>
      </c>
      <c r="N14" s="66" t="str">
        <f t="shared" si="4"/>
        <v>A</v>
      </c>
      <c r="O14" s="66" t="str">
        <f t="shared" si="4"/>
        <v>A</v>
      </c>
      <c r="P14" s="66" t="str">
        <f t="shared" si="4"/>
        <v>A</v>
      </c>
      <c r="Q14" s="4"/>
      <c r="R14" s="66" t="str">
        <f>IF(R13&gt;1.5,"A","NA")</f>
        <v>A</v>
      </c>
      <c r="S14" s="66" t="str">
        <f t="shared" si="4"/>
        <v>A</v>
      </c>
      <c r="T14" s="66" t="str">
        <f t="shared" si="4"/>
        <v>A</v>
      </c>
      <c r="U14" s="66" t="str">
        <f t="shared" si="4"/>
        <v>A</v>
      </c>
    </row>
    <row r="15" spans="1:21">
      <c r="A15" s="22"/>
      <c r="B15" s="22"/>
      <c r="D15" s="2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</sheetData>
  <mergeCells count="1">
    <mergeCell ref="A1:U1"/>
  </mergeCells>
  <conditionalFormatting sqref="E4:U13">
    <cfRule type="cellIs" dxfId="5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selection activeCell="G26" sqref="G26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7.5703125" style="12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3"/>
      <c r="S1" s="93"/>
      <c r="T1" s="93"/>
      <c r="U1" s="93"/>
    </row>
    <row r="2" spans="1:21" s="13" customFormat="1">
      <c r="A2" s="2" t="s">
        <v>19</v>
      </c>
      <c r="B2" s="2" t="s">
        <v>18</v>
      </c>
      <c r="C2" s="2" t="s">
        <v>17</v>
      </c>
      <c r="D2" s="2" t="s">
        <v>16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20</v>
      </c>
      <c r="S2" s="72" t="s">
        <v>21</v>
      </c>
      <c r="T2" s="72" t="s">
        <v>22</v>
      </c>
      <c r="U2" s="72" t="s">
        <v>23</v>
      </c>
    </row>
    <row r="3" spans="1:21">
      <c r="A3" s="14"/>
      <c r="B3" s="7"/>
      <c r="C3" s="7"/>
      <c r="D3" s="7" t="s">
        <v>45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"/>
      <c r="R3" s="73"/>
      <c r="S3" s="73"/>
      <c r="T3" s="73"/>
      <c r="U3" s="73"/>
    </row>
    <row r="4" spans="1:21">
      <c r="A4" s="14">
        <v>1</v>
      </c>
      <c r="B4" s="7" t="s">
        <v>57</v>
      </c>
      <c r="C4" s="10" t="s">
        <v>94</v>
      </c>
      <c r="D4" s="15" t="s">
        <v>132</v>
      </c>
      <c r="E4" s="1">
        <v>0</v>
      </c>
      <c r="F4" s="1">
        <v>2</v>
      </c>
      <c r="G4" s="1">
        <v>2</v>
      </c>
      <c r="H4" s="1">
        <v>2.33</v>
      </c>
      <c r="I4" s="1">
        <v>2</v>
      </c>
      <c r="J4" s="1">
        <v>3</v>
      </c>
      <c r="K4" s="1">
        <v>2</v>
      </c>
      <c r="L4" s="1">
        <v>2</v>
      </c>
      <c r="M4" s="1">
        <v>1</v>
      </c>
      <c r="N4" s="1">
        <v>1</v>
      </c>
      <c r="O4" s="1">
        <v>2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57</v>
      </c>
      <c r="C5" s="10" t="s">
        <v>195</v>
      </c>
      <c r="D5" s="15" t="s">
        <v>196</v>
      </c>
      <c r="E5" s="1">
        <v>1</v>
      </c>
      <c r="F5" s="1">
        <v>2.6</v>
      </c>
      <c r="G5" s="1">
        <v>2.6</v>
      </c>
      <c r="H5" s="1">
        <v>2.6</v>
      </c>
      <c r="I5" s="1">
        <v>2.4</v>
      </c>
      <c r="J5" s="1">
        <v>2</v>
      </c>
      <c r="K5" s="1">
        <v>2.4</v>
      </c>
      <c r="L5" s="1">
        <v>3</v>
      </c>
      <c r="M5" s="1">
        <v>2</v>
      </c>
      <c r="N5" s="1">
        <v>2.4</v>
      </c>
      <c r="O5" s="1">
        <v>1.4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7" t="s">
        <v>57</v>
      </c>
      <c r="C6" s="10" t="s">
        <v>197</v>
      </c>
      <c r="D6" s="15" t="s">
        <v>198</v>
      </c>
      <c r="E6" s="1">
        <v>0</v>
      </c>
      <c r="F6" s="1">
        <v>1.1499999999999999</v>
      </c>
      <c r="G6" s="1">
        <v>1</v>
      </c>
      <c r="H6" s="1">
        <v>0.33</v>
      </c>
      <c r="I6" s="1">
        <v>0</v>
      </c>
      <c r="J6" s="1">
        <v>0.5</v>
      </c>
      <c r="K6" s="1">
        <v>0.17</v>
      </c>
      <c r="L6" s="1">
        <v>0.67</v>
      </c>
      <c r="M6" s="1">
        <v>0.33</v>
      </c>
      <c r="N6" s="1">
        <v>0.67</v>
      </c>
      <c r="O6" s="1">
        <v>0.17</v>
      </c>
      <c r="P6" s="1">
        <v>0.16</v>
      </c>
      <c r="Q6" s="5"/>
      <c r="R6" s="1"/>
      <c r="S6" s="1"/>
      <c r="T6" s="1"/>
      <c r="U6" s="1"/>
    </row>
    <row r="7" spans="1:21" ht="25.5">
      <c r="A7" s="14">
        <v>4</v>
      </c>
      <c r="B7" s="7" t="s">
        <v>57</v>
      </c>
      <c r="C7" s="10" t="s">
        <v>199</v>
      </c>
      <c r="D7" s="15" t="s">
        <v>200</v>
      </c>
      <c r="E7" s="1">
        <v>0</v>
      </c>
      <c r="F7" s="1">
        <v>1.25</v>
      </c>
      <c r="G7" s="1">
        <v>0.75</v>
      </c>
      <c r="H7" s="1">
        <v>2</v>
      </c>
      <c r="I7" s="1">
        <v>2.25</v>
      </c>
      <c r="J7" s="1">
        <v>3</v>
      </c>
      <c r="K7" s="1">
        <v>3</v>
      </c>
      <c r="L7" s="1">
        <v>3</v>
      </c>
      <c r="M7" s="1">
        <v>2.25</v>
      </c>
      <c r="N7" s="1">
        <v>3</v>
      </c>
      <c r="O7" s="1">
        <v>0</v>
      </c>
      <c r="P7" s="1">
        <v>3</v>
      </c>
      <c r="Q7" s="5"/>
      <c r="R7" s="1"/>
      <c r="S7" s="1"/>
      <c r="T7" s="1"/>
      <c r="U7" s="1"/>
    </row>
    <row r="8" spans="1:21">
      <c r="A8" s="14">
        <v>5</v>
      </c>
      <c r="B8" s="7" t="s">
        <v>57</v>
      </c>
      <c r="C8" s="10" t="s">
        <v>201</v>
      </c>
      <c r="D8" s="15" t="s">
        <v>202</v>
      </c>
      <c r="E8" s="1">
        <v>0</v>
      </c>
      <c r="F8" s="1">
        <v>1.8</v>
      </c>
      <c r="G8" s="1">
        <v>2.2000000000000002</v>
      </c>
      <c r="H8" s="1">
        <v>1.8</v>
      </c>
      <c r="I8" s="1">
        <v>3</v>
      </c>
      <c r="J8" s="1">
        <v>2</v>
      </c>
      <c r="K8" s="1">
        <v>3</v>
      </c>
      <c r="L8" s="1">
        <v>3</v>
      </c>
      <c r="M8" s="1">
        <v>3</v>
      </c>
      <c r="N8" s="1">
        <v>3</v>
      </c>
      <c r="O8" s="1">
        <v>0.8</v>
      </c>
      <c r="P8" s="1">
        <v>3</v>
      </c>
      <c r="Q8" s="5"/>
      <c r="R8" s="1"/>
      <c r="S8" s="1"/>
      <c r="T8" s="1"/>
      <c r="U8" s="1"/>
    </row>
    <row r="9" spans="1:21">
      <c r="A9" s="14">
        <v>6</v>
      </c>
      <c r="B9" s="7" t="s">
        <v>57</v>
      </c>
      <c r="C9" s="10" t="s">
        <v>93</v>
      </c>
      <c r="D9" s="15" t="s">
        <v>203</v>
      </c>
      <c r="E9" s="1">
        <v>0</v>
      </c>
      <c r="F9" s="1">
        <v>1.4</v>
      </c>
      <c r="G9" s="1">
        <v>1.4</v>
      </c>
      <c r="H9" s="1">
        <v>1.6</v>
      </c>
      <c r="I9" s="1">
        <v>2.4</v>
      </c>
      <c r="J9" s="1">
        <v>1.6</v>
      </c>
      <c r="K9" s="1">
        <v>1.6</v>
      </c>
      <c r="L9" s="1">
        <v>2.2000000000000002</v>
      </c>
      <c r="M9" s="1">
        <v>1.8</v>
      </c>
      <c r="N9" s="1">
        <v>2.2000000000000002</v>
      </c>
      <c r="O9" s="1">
        <v>1.2</v>
      </c>
      <c r="P9" s="1">
        <v>2.8</v>
      </c>
      <c r="Q9" s="5"/>
      <c r="R9" s="1"/>
      <c r="S9" s="1"/>
      <c r="T9" s="1"/>
      <c r="U9" s="1"/>
    </row>
    <row r="10" spans="1:21">
      <c r="A10" s="14">
        <v>7</v>
      </c>
      <c r="B10" s="7" t="s">
        <v>57</v>
      </c>
      <c r="C10" s="18" t="s">
        <v>155</v>
      </c>
      <c r="D10" s="18" t="s">
        <v>156</v>
      </c>
      <c r="E10" s="1">
        <v>2.4</v>
      </c>
      <c r="F10" s="1">
        <v>2.4</v>
      </c>
      <c r="G10" s="1">
        <v>2.4</v>
      </c>
      <c r="H10" s="1">
        <v>2.4</v>
      </c>
      <c r="I10" s="1">
        <v>2.2000000000000002</v>
      </c>
      <c r="J10" s="1">
        <v>2</v>
      </c>
      <c r="K10" s="1">
        <v>1</v>
      </c>
      <c r="L10" s="1">
        <v>1</v>
      </c>
      <c r="M10" s="1">
        <v>1</v>
      </c>
      <c r="N10" s="1">
        <v>2.2000000000000002</v>
      </c>
      <c r="O10" s="1">
        <v>1</v>
      </c>
      <c r="P10" s="1">
        <v>2</v>
      </c>
      <c r="Q10" s="5"/>
      <c r="R10" s="1">
        <v>3</v>
      </c>
      <c r="S10" s="1">
        <v>3</v>
      </c>
      <c r="T10" s="1">
        <v>3</v>
      </c>
      <c r="U10" s="1">
        <v>2.2000000000000002</v>
      </c>
    </row>
    <row r="11" spans="1:21">
      <c r="A11" s="14">
        <v>8</v>
      </c>
      <c r="B11" s="7" t="s">
        <v>57</v>
      </c>
      <c r="C11" s="18" t="s">
        <v>159</v>
      </c>
      <c r="D11" s="18" t="s">
        <v>160</v>
      </c>
      <c r="E11" s="1">
        <v>2.6</v>
      </c>
      <c r="F11" s="1">
        <v>2.8</v>
      </c>
      <c r="G11" s="1">
        <v>2.6</v>
      </c>
      <c r="H11" s="1">
        <v>2.4</v>
      </c>
      <c r="I11" s="1">
        <v>2</v>
      </c>
      <c r="J11" s="1">
        <v>1.6</v>
      </c>
      <c r="K11" s="1">
        <v>1.4</v>
      </c>
      <c r="L11" s="1">
        <v>1.2</v>
      </c>
      <c r="M11" s="1">
        <v>1</v>
      </c>
      <c r="N11" s="1">
        <v>2</v>
      </c>
      <c r="O11" s="1">
        <v>1.6</v>
      </c>
      <c r="P11" s="1">
        <v>2</v>
      </c>
      <c r="Q11" s="5"/>
      <c r="R11" s="1">
        <v>2.6</v>
      </c>
      <c r="S11" s="1">
        <v>2.2000000000000002</v>
      </c>
      <c r="T11" s="1">
        <v>2</v>
      </c>
      <c r="U11" s="1">
        <v>2.6</v>
      </c>
    </row>
    <row r="12" spans="1:21">
      <c r="A12" s="14">
        <v>9</v>
      </c>
      <c r="B12" s="7" t="s">
        <v>57</v>
      </c>
      <c r="C12" s="17" t="s">
        <v>161</v>
      </c>
      <c r="D12" s="18" t="s">
        <v>162</v>
      </c>
      <c r="E12" s="1">
        <v>3</v>
      </c>
      <c r="F12" s="1">
        <v>3</v>
      </c>
      <c r="G12" s="1">
        <v>2.8</v>
      </c>
      <c r="H12" s="1">
        <v>2.2000000000000002</v>
      </c>
      <c r="I12" s="1">
        <v>2.8</v>
      </c>
      <c r="J12" s="1">
        <v>2.2000000000000002</v>
      </c>
      <c r="K12" s="1">
        <v>2.4</v>
      </c>
      <c r="L12" s="1">
        <v>2</v>
      </c>
      <c r="M12" s="1">
        <v>2</v>
      </c>
      <c r="N12" s="1">
        <v>2.6</v>
      </c>
      <c r="O12" s="1">
        <v>3</v>
      </c>
      <c r="P12" s="1">
        <v>3</v>
      </c>
      <c r="Q12" s="5"/>
      <c r="R12" s="1">
        <v>2.4</v>
      </c>
      <c r="S12" s="1">
        <v>2.8</v>
      </c>
      <c r="T12" s="1">
        <v>2.6</v>
      </c>
      <c r="U12" s="1">
        <v>2.2000000000000002</v>
      </c>
    </row>
    <row r="13" spans="1:21" ht="15.75" customHeight="1">
      <c r="A13" s="14">
        <v>10</v>
      </c>
      <c r="B13" s="7" t="s">
        <v>57</v>
      </c>
      <c r="C13" s="18" t="s">
        <v>163</v>
      </c>
      <c r="D13" s="18" t="s">
        <v>164</v>
      </c>
      <c r="E13" s="1">
        <v>3</v>
      </c>
      <c r="F13" s="1">
        <v>3</v>
      </c>
      <c r="G13" s="1">
        <v>2.8</v>
      </c>
      <c r="H13" s="1">
        <v>2.6</v>
      </c>
      <c r="I13" s="1">
        <v>2.8</v>
      </c>
      <c r="J13" s="1">
        <v>2.6</v>
      </c>
      <c r="K13" s="1">
        <v>2.6</v>
      </c>
      <c r="L13" s="1">
        <v>1</v>
      </c>
      <c r="M13" s="1">
        <v>2.2000000000000002</v>
      </c>
      <c r="N13" s="1">
        <v>2.6</v>
      </c>
      <c r="O13" s="1">
        <v>3</v>
      </c>
      <c r="P13" s="1">
        <v>3</v>
      </c>
      <c r="Q13" s="5"/>
      <c r="R13" s="8">
        <v>3</v>
      </c>
      <c r="S13" s="8">
        <v>3</v>
      </c>
      <c r="T13" s="8">
        <v>3</v>
      </c>
      <c r="U13" s="8">
        <v>2.2000000000000002</v>
      </c>
    </row>
    <row r="14" spans="1:21" ht="15" hidden="1" customHeight="1">
      <c r="A14" s="14">
        <v>11</v>
      </c>
      <c r="B14" s="7" t="s">
        <v>57</v>
      </c>
      <c r="C14" s="19" t="s">
        <v>39</v>
      </c>
      <c r="D14" s="19" t="s">
        <v>46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5"/>
      <c r="R14" s="1"/>
      <c r="S14" s="1"/>
      <c r="T14" s="1"/>
      <c r="U14" s="1"/>
    </row>
    <row r="15" spans="1:21" s="85" customFormat="1">
      <c r="A15" s="14">
        <v>12</v>
      </c>
      <c r="B15" s="7" t="s">
        <v>57</v>
      </c>
      <c r="C15" s="14" t="s">
        <v>54</v>
      </c>
      <c r="D15" s="18" t="s">
        <v>55</v>
      </c>
      <c r="E15" s="1">
        <v>2.83</v>
      </c>
      <c r="F15" s="1">
        <v>2.17</v>
      </c>
      <c r="G15" s="1">
        <v>2.33</v>
      </c>
      <c r="H15" s="1">
        <v>2.5</v>
      </c>
      <c r="I15" s="1">
        <v>2.17</v>
      </c>
      <c r="J15" s="1">
        <v>2.83</v>
      </c>
      <c r="K15" s="1">
        <v>2.5</v>
      </c>
      <c r="L15" s="1">
        <v>2.33</v>
      </c>
      <c r="M15" s="1">
        <v>2.83</v>
      </c>
      <c r="N15" s="1">
        <v>2.17</v>
      </c>
      <c r="O15" s="1">
        <v>2.5</v>
      </c>
      <c r="P15" s="1">
        <v>2.5</v>
      </c>
      <c r="Q15" s="5"/>
      <c r="R15" s="1">
        <v>2.5</v>
      </c>
      <c r="S15" s="1">
        <v>1.83</v>
      </c>
      <c r="T15" s="1">
        <v>2</v>
      </c>
      <c r="U15" s="1">
        <v>2.5</v>
      </c>
    </row>
    <row r="16" spans="1:21">
      <c r="A16" s="22"/>
      <c r="B16" s="22"/>
      <c r="C16" s="22"/>
      <c r="D16" s="63" t="s">
        <v>49</v>
      </c>
      <c r="E16" s="62">
        <f>AVERAGE(E4:E15)</f>
        <v>1.3481818181818181</v>
      </c>
      <c r="F16" s="62">
        <f t="shared" ref="F16:P16" si="0">AVERAGE(F4:F15)</f>
        <v>2.1427272727272726</v>
      </c>
      <c r="G16" s="62">
        <f t="shared" si="0"/>
        <v>2.08</v>
      </c>
      <c r="H16" s="62">
        <f t="shared" si="0"/>
        <v>2.0690909090909093</v>
      </c>
      <c r="I16" s="62">
        <f t="shared" si="0"/>
        <v>2.183636363636364</v>
      </c>
      <c r="J16" s="62">
        <f t="shared" si="0"/>
        <v>2.1209090909090906</v>
      </c>
      <c r="K16" s="62">
        <f t="shared" si="0"/>
        <v>2.0063636363636363</v>
      </c>
      <c r="L16" s="62">
        <f t="shared" si="0"/>
        <v>1.9454545454545453</v>
      </c>
      <c r="M16" s="62">
        <f t="shared" si="0"/>
        <v>1.7645454545454549</v>
      </c>
      <c r="N16" s="62">
        <f t="shared" si="0"/>
        <v>2.1672727272727275</v>
      </c>
      <c r="O16" s="62">
        <f t="shared" si="0"/>
        <v>1.5154545454545456</v>
      </c>
      <c r="P16" s="62">
        <f t="shared" si="0"/>
        <v>2.4963636363636366</v>
      </c>
      <c r="Q16" s="24"/>
      <c r="R16" s="62">
        <f t="shared" ref="R16" si="1">AVERAGE(R4:R15)</f>
        <v>2.7</v>
      </c>
      <c r="S16" s="62">
        <f t="shared" ref="S16" si="2">AVERAGE(S4:S15)</f>
        <v>2.5659999999999998</v>
      </c>
      <c r="T16" s="62">
        <f t="shared" ref="T16" si="3">AVERAGE(T4:T15)</f>
        <v>2.52</v>
      </c>
      <c r="U16" s="62">
        <f t="shared" ref="U16" si="4">AVERAGE(U4:U15)</f>
        <v>2.3400000000000003</v>
      </c>
    </row>
    <row r="17" spans="1:21" s="44" customFormat="1">
      <c r="A17" s="47"/>
      <c r="B17" s="48"/>
      <c r="C17" s="48"/>
      <c r="D17" s="65" t="s">
        <v>204</v>
      </c>
      <c r="E17" s="66" t="str">
        <f>IF(E16&gt;1.5,"A","NA")</f>
        <v>NA</v>
      </c>
      <c r="F17" s="66" t="str">
        <f t="shared" ref="F17:U17" si="5">IF(F16&gt;1.5,"A","NA")</f>
        <v>A</v>
      </c>
      <c r="G17" s="66" t="str">
        <f t="shared" si="5"/>
        <v>A</v>
      </c>
      <c r="H17" s="66" t="str">
        <f t="shared" si="5"/>
        <v>A</v>
      </c>
      <c r="I17" s="66" t="str">
        <f t="shared" si="5"/>
        <v>A</v>
      </c>
      <c r="J17" s="66" t="str">
        <f t="shared" si="5"/>
        <v>A</v>
      </c>
      <c r="K17" s="66" t="str">
        <f t="shared" si="5"/>
        <v>A</v>
      </c>
      <c r="L17" s="66" t="str">
        <f t="shared" si="5"/>
        <v>A</v>
      </c>
      <c r="M17" s="66" t="str">
        <f t="shared" si="5"/>
        <v>A</v>
      </c>
      <c r="N17" s="66" t="str">
        <f t="shared" si="5"/>
        <v>A</v>
      </c>
      <c r="O17" s="66" t="str">
        <f t="shared" si="5"/>
        <v>A</v>
      </c>
      <c r="P17" s="66" t="str">
        <f t="shared" si="5"/>
        <v>A</v>
      </c>
      <c r="Q17" s="4"/>
      <c r="R17" s="66" t="str">
        <f t="shared" si="5"/>
        <v>A</v>
      </c>
      <c r="S17" s="66" t="str">
        <f t="shared" si="5"/>
        <v>A</v>
      </c>
      <c r="T17" s="66" t="str">
        <f t="shared" si="5"/>
        <v>A</v>
      </c>
      <c r="U17" s="66" t="str">
        <f t="shared" si="5"/>
        <v>A</v>
      </c>
    </row>
    <row r="18" spans="1:21">
      <c r="A18" s="22"/>
      <c r="B18" s="22"/>
      <c r="D18" s="2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</sheetData>
  <mergeCells count="1">
    <mergeCell ref="A1:U1"/>
  </mergeCells>
  <conditionalFormatting sqref="E4:U15">
    <cfRule type="cellIs" dxfId="4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vikas.baghel</cp:lastModifiedBy>
  <cp:lastPrinted>2019-08-16T10:11:36Z</cp:lastPrinted>
  <dcterms:created xsi:type="dcterms:W3CDTF">2017-12-14T08:33:08Z</dcterms:created>
  <dcterms:modified xsi:type="dcterms:W3CDTF">2022-08-22T13:34:37Z</dcterms:modified>
</cp:coreProperties>
</file>