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90" windowWidth="19815" windowHeight="7395" firstSheet="1" activeTab="9"/>
  </bookViews>
  <sheets>
    <sheet name="PO(%)" sheetId="10" state="hidden" r:id="rId1"/>
    <sheet name="PO(Avg)" sheetId="9" r:id="rId2"/>
    <sheet name="BT-1 " sheetId="1" r:id="rId3"/>
    <sheet name="BT-2 " sheetId="11" r:id="rId4"/>
    <sheet name="BT-3" sheetId="3" r:id="rId5"/>
    <sheet name="BT-4" sheetId="12" r:id="rId6"/>
    <sheet name="BT-5" sheetId="4" r:id="rId7"/>
    <sheet name="BT-6" sheetId="13" r:id="rId8"/>
    <sheet name="BT-7" sheetId="7" r:id="rId9"/>
    <sheet name="BT-8" sheetId="14" r:id="rId10"/>
  </sheets>
  <calcPr calcId="124519"/>
</workbook>
</file>

<file path=xl/calcChain.xml><?xml version="1.0" encoding="utf-8"?>
<calcChain xmlns="http://schemas.openxmlformats.org/spreadsheetml/2006/main">
  <c r="S13" i="9"/>
  <c r="R13"/>
  <c r="Q13"/>
  <c r="P13"/>
  <c r="D13"/>
  <c r="E13"/>
  <c r="F13"/>
  <c r="G13"/>
  <c r="H13"/>
  <c r="I13"/>
  <c r="J13"/>
  <c r="K13"/>
  <c r="L13"/>
  <c r="M13"/>
  <c r="N13"/>
  <c r="C13"/>
  <c r="U19" i="14"/>
  <c r="T19"/>
  <c r="S19"/>
  <c r="R19"/>
  <c r="F19"/>
  <c r="G19"/>
  <c r="H19"/>
  <c r="I19"/>
  <c r="J19"/>
  <c r="K19"/>
  <c r="L19"/>
  <c r="M19"/>
  <c r="N19"/>
  <c r="O19"/>
  <c r="P19"/>
  <c r="E19"/>
  <c r="U20" i="7"/>
  <c r="T20"/>
  <c r="S20"/>
  <c r="R20"/>
  <c r="F20"/>
  <c r="G20"/>
  <c r="H20"/>
  <c r="I20"/>
  <c r="J20"/>
  <c r="K20"/>
  <c r="L20"/>
  <c r="M20"/>
  <c r="N20"/>
  <c r="O20"/>
  <c r="P20"/>
  <c r="E20"/>
  <c r="U17" i="4"/>
  <c r="T17"/>
  <c r="S17"/>
  <c r="R17"/>
  <c r="F17"/>
  <c r="G17"/>
  <c r="H17"/>
  <c r="I17"/>
  <c r="J17"/>
  <c r="K17"/>
  <c r="L17"/>
  <c r="M17"/>
  <c r="N17"/>
  <c r="O17"/>
  <c r="P17"/>
  <c r="E17"/>
  <c r="U15" i="12"/>
  <c r="T15"/>
  <c r="S15"/>
  <c r="R15"/>
  <c r="P15"/>
  <c r="O15"/>
  <c r="N15"/>
  <c r="M15"/>
  <c r="L15"/>
  <c r="K15"/>
  <c r="J15"/>
  <c r="I15"/>
  <c r="H15"/>
  <c r="G15"/>
  <c r="F15"/>
  <c r="E15"/>
  <c r="U14" i="3"/>
  <c r="T14"/>
  <c r="S14"/>
  <c r="R14"/>
  <c r="P14"/>
  <c r="O14"/>
  <c r="N14"/>
  <c r="M14"/>
  <c r="L14"/>
  <c r="K14"/>
  <c r="J14"/>
  <c r="I14"/>
  <c r="H14"/>
  <c r="G14"/>
  <c r="F14"/>
  <c r="E14"/>
  <c r="U13" i="11"/>
  <c r="T13"/>
  <c r="S13"/>
  <c r="R13"/>
  <c r="P13"/>
  <c r="O13"/>
  <c r="N13"/>
  <c r="M13"/>
  <c r="L13"/>
  <c r="K13"/>
  <c r="J13"/>
  <c r="I13"/>
  <c r="H13"/>
  <c r="G13"/>
  <c r="F13"/>
  <c r="E13"/>
  <c r="U13" i="1"/>
  <c r="T13"/>
  <c r="S13"/>
  <c r="R13"/>
  <c r="P13"/>
  <c r="O13"/>
  <c r="N13"/>
  <c r="M13"/>
  <c r="L13"/>
  <c r="K13"/>
  <c r="J13"/>
  <c r="I13"/>
  <c r="H13"/>
  <c r="G13"/>
  <c r="F13"/>
  <c r="E13"/>
  <c r="E14" i="12" l="1"/>
  <c r="F18" i="4"/>
  <c r="G18"/>
  <c r="M18"/>
  <c r="N18"/>
  <c r="R18"/>
  <c r="U18"/>
  <c r="E18"/>
  <c r="T18"/>
  <c r="P18"/>
  <c r="K18"/>
  <c r="H18"/>
  <c r="R17" i="13" l="1"/>
  <c r="T17"/>
  <c r="S17"/>
  <c r="U17"/>
  <c r="H17"/>
  <c r="K17"/>
  <c r="F17"/>
  <c r="G17"/>
  <c r="J17"/>
  <c r="N17"/>
  <c r="O17"/>
  <c r="I17"/>
  <c r="L17"/>
  <c r="M17"/>
  <c r="P17"/>
  <c r="E17"/>
  <c r="I18" i="4"/>
  <c r="J18"/>
  <c r="O18"/>
  <c r="S18"/>
  <c r="Q8" i="10" s="1"/>
  <c r="U15" i="14"/>
  <c r="T15"/>
  <c r="S15"/>
  <c r="R15"/>
  <c r="S7" i="10"/>
  <c r="R7"/>
  <c r="Q7"/>
  <c r="P7"/>
  <c r="N7"/>
  <c r="M7"/>
  <c r="L7"/>
  <c r="K7"/>
  <c r="J7"/>
  <c r="I7"/>
  <c r="H7"/>
  <c r="G7"/>
  <c r="F7"/>
  <c r="E7"/>
  <c r="D7"/>
  <c r="C7"/>
  <c r="U14" i="12"/>
  <c r="S7" i="9" s="1"/>
  <c r="T14" i="12"/>
  <c r="R7" i="9" s="1"/>
  <c r="S14" i="12"/>
  <c r="Q7" i="9" s="1"/>
  <c r="R14" i="12"/>
  <c r="P7" i="9" s="1"/>
  <c r="P14" i="12"/>
  <c r="N7" i="9" s="1"/>
  <c r="O14" i="12"/>
  <c r="M7" i="9" s="1"/>
  <c r="N14" i="12"/>
  <c r="L7" i="9" s="1"/>
  <c r="M14" i="12"/>
  <c r="K7" i="9" s="1"/>
  <c r="L14" i="12"/>
  <c r="J7" i="9" s="1"/>
  <c r="K14" i="12"/>
  <c r="I7" i="9" s="1"/>
  <c r="J14" i="12"/>
  <c r="H7" i="9" s="1"/>
  <c r="I14" i="12"/>
  <c r="G7" i="9" s="1"/>
  <c r="H14" i="12"/>
  <c r="F7" i="9" s="1"/>
  <c r="G14" i="12"/>
  <c r="E7" i="9" s="1"/>
  <c r="F14" i="12"/>
  <c r="D7" i="9" s="1"/>
  <c r="C7"/>
  <c r="S5" i="10"/>
  <c r="R5"/>
  <c r="Q5"/>
  <c r="P5"/>
  <c r="N5"/>
  <c r="M5"/>
  <c r="L5"/>
  <c r="K5"/>
  <c r="J5"/>
  <c r="I5"/>
  <c r="H5"/>
  <c r="G5"/>
  <c r="F5"/>
  <c r="E5"/>
  <c r="D5"/>
  <c r="C5"/>
  <c r="U12" i="11"/>
  <c r="S5" i="9" s="1"/>
  <c r="T12" i="11"/>
  <c r="R5" i="9" s="1"/>
  <c r="S12" i="11"/>
  <c r="Q5" i="9" s="1"/>
  <c r="R12" i="11"/>
  <c r="P5" i="9" s="1"/>
  <c r="P12" i="11"/>
  <c r="N5" i="9" s="1"/>
  <c r="O12" i="11"/>
  <c r="M5" i="9" s="1"/>
  <c r="N12" i="11"/>
  <c r="L5" i="9" s="1"/>
  <c r="M12" i="11"/>
  <c r="K5" i="9" s="1"/>
  <c r="L12" i="11"/>
  <c r="J5" i="9" s="1"/>
  <c r="K12" i="11"/>
  <c r="I5" i="9" s="1"/>
  <c r="J12" i="11"/>
  <c r="H5" i="9" s="1"/>
  <c r="I12" i="11"/>
  <c r="G5" i="9" s="1"/>
  <c r="H12" i="11"/>
  <c r="F5" i="9" s="1"/>
  <c r="G12" i="11"/>
  <c r="E5" i="9" s="1"/>
  <c r="F12" i="11"/>
  <c r="D5" i="9" s="1"/>
  <c r="E12" i="11"/>
  <c r="C5" i="9" s="1"/>
  <c r="R8" i="10"/>
  <c r="S8"/>
  <c r="P8"/>
  <c r="D8"/>
  <c r="E8"/>
  <c r="F8"/>
  <c r="G8"/>
  <c r="H8"/>
  <c r="I8"/>
  <c r="K8"/>
  <c r="L8"/>
  <c r="M8"/>
  <c r="N8"/>
  <c r="C8"/>
  <c r="R8" i="9"/>
  <c r="S8"/>
  <c r="P8"/>
  <c r="D8"/>
  <c r="E8"/>
  <c r="F8"/>
  <c r="G8"/>
  <c r="H8"/>
  <c r="I8"/>
  <c r="K8"/>
  <c r="L8"/>
  <c r="M8"/>
  <c r="N8"/>
  <c r="C8"/>
  <c r="Q6" i="10"/>
  <c r="R6"/>
  <c r="S6"/>
  <c r="P6"/>
  <c r="D6"/>
  <c r="E6"/>
  <c r="F6"/>
  <c r="G6"/>
  <c r="H6"/>
  <c r="I6"/>
  <c r="J6"/>
  <c r="K6"/>
  <c r="L6"/>
  <c r="M6"/>
  <c r="N6"/>
  <c r="C6"/>
  <c r="Q4"/>
  <c r="R4"/>
  <c r="S4"/>
  <c r="P4"/>
  <c r="D4"/>
  <c r="E4"/>
  <c r="F4"/>
  <c r="G4"/>
  <c r="H4"/>
  <c r="I4"/>
  <c r="J4"/>
  <c r="K4"/>
  <c r="L4"/>
  <c r="M4"/>
  <c r="N4"/>
  <c r="C4"/>
  <c r="S13" i="3"/>
  <c r="Q6" i="9" s="1"/>
  <c r="T13" i="3"/>
  <c r="R6" i="9" s="1"/>
  <c r="U13" i="3"/>
  <c r="S6" i="9" s="1"/>
  <c r="R13" i="3"/>
  <c r="P6" i="9" s="1"/>
  <c r="F13" i="3"/>
  <c r="D6" i="9" s="1"/>
  <c r="G13" i="3"/>
  <c r="E6" i="9" s="1"/>
  <c r="H13" i="3"/>
  <c r="F6" i="9" s="1"/>
  <c r="I13" i="3"/>
  <c r="G6" i="9" s="1"/>
  <c r="J13" i="3"/>
  <c r="H6" i="9" s="1"/>
  <c r="K13" i="3"/>
  <c r="I6" i="9" s="1"/>
  <c r="L13" i="3"/>
  <c r="J6" i="9" s="1"/>
  <c r="M13" i="3"/>
  <c r="K6" i="9" s="1"/>
  <c r="N13" i="3"/>
  <c r="L6" i="9" s="1"/>
  <c r="O13" i="3"/>
  <c r="M6" i="9" s="1"/>
  <c r="P13" i="3"/>
  <c r="N6" i="9" s="1"/>
  <c r="E13" i="3"/>
  <c r="C6" i="9" s="1"/>
  <c r="F12" i="1"/>
  <c r="D4" i="9" s="1"/>
  <c r="G12" i="1"/>
  <c r="E4" i="9" s="1"/>
  <c r="H12" i="1"/>
  <c r="F4" i="9" s="1"/>
  <c r="I12" i="1"/>
  <c r="G4" i="9" s="1"/>
  <c r="J12" i="1"/>
  <c r="H4" i="9" s="1"/>
  <c r="K12" i="1"/>
  <c r="I4" i="9" s="1"/>
  <c r="L12" i="1"/>
  <c r="J4" i="9" s="1"/>
  <c r="M12" i="1"/>
  <c r="K4" i="9" s="1"/>
  <c r="N12" i="1"/>
  <c r="L4" i="9" s="1"/>
  <c r="O12" i="1"/>
  <c r="M4" i="9" s="1"/>
  <c r="P12" i="1"/>
  <c r="N4" i="9" s="1"/>
  <c r="R12" i="1"/>
  <c r="P4" i="9"/>
  <c r="S12" i="1"/>
  <c r="Q4" i="9" s="1"/>
  <c r="T12" i="1"/>
  <c r="R4" i="9" s="1"/>
  <c r="U12" i="1"/>
  <c r="S4" i="9" s="1"/>
  <c r="E12" i="1"/>
  <c r="C4" i="9" s="1"/>
  <c r="F9" l="1"/>
  <c r="H18" i="13"/>
  <c r="F9" i="10" s="1"/>
  <c r="L9" i="9"/>
  <c r="N18" i="13"/>
  <c r="L9" i="10" s="1"/>
  <c r="P9" i="9"/>
  <c r="R18" i="13"/>
  <c r="P9" i="10" s="1"/>
  <c r="N9" i="9"/>
  <c r="P18" i="13"/>
  <c r="N9" i="10" s="1"/>
  <c r="R9" i="9"/>
  <c r="T18" i="13"/>
  <c r="R9" i="10" s="1"/>
  <c r="M9" i="9"/>
  <c r="O18" i="13"/>
  <c r="M9" i="10" s="1"/>
  <c r="G9" i="9"/>
  <c r="I18" i="13"/>
  <c r="G9" i="10" s="1"/>
  <c r="Q9" i="9"/>
  <c r="S18" i="13"/>
  <c r="Q9" i="10" s="1"/>
  <c r="J9" i="9"/>
  <c r="L18" i="13"/>
  <c r="J9" i="10" s="1"/>
  <c r="K9" i="9"/>
  <c r="M18" i="13"/>
  <c r="K9" i="10" s="1"/>
  <c r="S9" i="9"/>
  <c r="U18" i="13"/>
  <c r="S9" i="10" s="1"/>
  <c r="I9" i="9"/>
  <c r="K18" i="13"/>
  <c r="I9" i="10" s="1"/>
  <c r="C9" i="9"/>
  <c r="E18" i="13"/>
  <c r="C9" i="10" s="1"/>
  <c r="D9" i="9"/>
  <c r="F18" i="13"/>
  <c r="D9" i="10" s="1"/>
  <c r="E9" i="9"/>
  <c r="G18" i="13"/>
  <c r="E9" i="10" s="1"/>
  <c r="H9" i="9"/>
  <c r="J18" i="13"/>
  <c r="H9" i="10" s="1"/>
  <c r="Q8" i="9"/>
  <c r="J8"/>
  <c r="L18" i="4"/>
  <c r="J8" i="10" s="1"/>
  <c r="G11" i="9" l="1"/>
  <c r="I20" i="14"/>
  <c r="G11" i="10" s="1"/>
  <c r="S11" i="9"/>
  <c r="U20" i="14"/>
  <c r="S11" i="10" s="1"/>
  <c r="L11" i="9"/>
  <c r="N20" i="14"/>
  <c r="L11" i="10" s="1"/>
  <c r="C11" i="9"/>
  <c r="E20" i="14"/>
  <c r="C11" i="10" s="1"/>
  <c r="N11" i="9"/>
  <c r="P20" i="14"/>
  <c r="N11" i="10" s="1"/>
  <c r="J11" i="9"/>
  <c r="L20" i="14"/>
  <c r="J11" i="10" s="1"/>
  <c r="F11" i="9"/>
  <c r="H20" i="14"/>
  <c r="F11" i="10" s="1"/>
  <c r="E11" i="9"/>
  <c r="G20" i="14"/>
  <c r="E11" i="10" s="1"/>
  <c r="D11" i="9"/>
  <c r="F20" i="14"/>
  <c r="D11" i="10" s="1"/>
  <c r="M11" i="9"/>
  <c r="O20" i="14"/>
  <c r="M11" i="10" s="1"/>
  <c r="Q11" i="9"/>
  <c r="S20" i="14"/>
  <c r="Q11" i="10" s="1"/>
  <c r="R11" i="9"/>
  <c r="T20" i="14"/>
  <c r="R11" i="10" s="1"/>
  <c r="K11" i="9"/>
  <c r="M20" i="14"/>
  <c r="K11" i="10" s="1"/>
  <c r="P11" i="9"/>
  <c r="R20" i="14"/>
  <c r="P11" i="10" s="1"/>
  <c r="I11" i="9"/>
  <c r="K20" i="14"/>
  <c r="I11" i="10" s="1"/>
  <c r="H11" i="9"/>
  <c r="J20" i="14"/>
  <c r="H11" i="10" s="1"/>
  <c r="P10" i="9"/>
  <c r="P12" s="1"/>
  <c r="R21" i="7"/>
  <c r="P10" i="10" s="1"/>
  <c r="P12" s="1"/>
  <c r="D10" i="9"/>
  <c r="F21" i="7"/>
  <c r="D10" i="10" s="1"/>
  <c r="E10" i="9"/>
  <c r="G21" i="7"/>
  <c r="E10" i="10" s="1"/>
  <c r="J10" i="9"/>
  <c r="J12" s="1"/>
  <c r="L21" i="7"/>
  <c r="J10" i="10" s="1"/>
  <c r="J12" s="1"/>
  <c r="G10" i="9"/>
  <c r="I21" i="7"/>
  <c r="G10" i="10" s="1"/>
  <c r="H10" i="9"/>
  <c r="J21" i="7"/>
  <c r="H10" i="10" s="1"/>
  <c r="S10" i="9"/>
  <c r="S12" s="1"/>
  <c r="U21" i="7"/>
  <c r="S10" i="10" s="1"/>
  <c r="M10" i="9"/>
  <c r="O21" i="7"/>
  <c r="M10" i="10" s="1"/>
  <c r="F10" i="9"/>
  <c r="H21" i="7"/>
  <c r="F10" i="10" s="1"/>
  <c r="F12" s="1"/>
  <c r="N10" i="9"/>
  <c r="N12" s="1"/>
  <c r="P21" i="7"/>
  <c r="N10" i="10" s="1"/>
  <c r="N12" s="1"/>
  <c r="Q10" i="9"/>
  <c r="Q12" s="1"/>
  <c r="S21" i="7"/>
  <c r="Q10" i="10" s="1"/>
  <c r="K10" i="9"/>
  <c r="K12" s="1"/>
  <c r="M21" i="7"/>
  <c r="K10" i="10" s="1"/>
  <c r="K12" s="1"/>
  <c r="R10" i="9"/>
  <c r="T21" i="7"/>
  <c r="R10" i="10" s="1"/>
  <c r="L10" i="9"/>
  <c r="N21" i="7"/>
  <c r="L10" i="10" s="1"/>
  <c r="C10" i="9"/>
  <c r="C12" s="1"/>
  <c r="E21" i="7"/>
  <c r="C10" i="10" s="1"/>
  <c r="I10" i="9"/>
  <c r="K21" i="7"/>
  <c r="I10" i="10" s="1"/>
  <c r="R12"/>
  <c r="F12" i="9" l="1"/>
  <c r="Q12" i="10"/>
  <c r="E12" i="9"/>
  <c r="H12"/>
  <c r="E12" i="10"/>
  <c r="H12"/>
  <c r="L12" i="9"/>
  <c r="D12"/>
  <c r="L12" i="10"/>
  <c r="I12"/>
  <c r="D12"/>
  <c r="R12" i="9"/>
  <c r="G12"/>
  <c r="G12" i="10"/>
  <c r="C12"/>
  <c r="S12"/>
  <c r="I12" i="9"/>
  <c r="M12"/>
  <c r="M12" i="10"/>
</calcChain>
</file>

<file path=xl/sharedStrings.xml><?xml version="1.0" encoding="utf-8"?>
<sst xmlns="http://schemas.openxmlformats.org/spreadsheetml/2006/main" count="537" uniqueCount="231">
  <si>
    <t>PO-1</t>
  </si>
  <si>
    <t>PO-2</t>
  </si>
  <si>
    <t>PO-3</t>
  </si>
  <si>
    <t>PO-4</t>
  </si>
  <si>
    <t>PO-5</t>
  </si>
  <si>
    <t>PO-6</t>
  </si>
  <si>
    <t>PO-7</t>
  </si>
  <si>
    <t>PO-8</t>
  </si>
  <si>
    <t>PO-9</t>
  </si>
  <si>
    <t>PO-10</t>
  </si>
  <si>
    <t>PO-11</t>
  </si>
  <si>
    <t>PO-12</t>
  </si>
  <si>
    <t>b1</t>
  </si>
  <si>
    <t>b3</t>
  </si>
  <si>
    <t>b5</t>
  </si>
  <si>
    <t>10B11CI401</t>
  </si>
  <si>
    <t>Microprocessor and Controllers</t>
  </si>
  <si>
    <t>b7</t>
  </si>
  <si>
    <t>10B17CI407</t>
  </si>
  <si>
    <t>Microprocessor and Controllers Lab</t>
  </si>
  <si>
    <t>Course</t>
  </si>
  <si>
    <t>Code</t>
  </si>
  <si>
    <t>Sem</t>
  </si>
  <si>
    <t>Srl</t>
  </si>
  <si>
    <t>PSO-1</t>
  </si>
  <si>
    <t>PSO-2</t>
  </si>
  <si>
    <t>PSO-3</t>
  </si>
  <si>
    <t>PSO-4</t>
  </si>
  <si>
    <t>Attainment of POs/PSOs through COs</t>
  </si>
  <si>
    <t>B Tech CSE/IT/ECE/CIV/BI</t>
  </si>
  <si>
    <t>B Tech ECE</t>
  </si>
  <si>
    <t>17B1WHS733</t>
  </si>
  <si>
    <t>SEM-I</t>
  </si>
  <si>
    <t>SEM-II</t>
  </si>
  <si>
    <t>SEM-III</t>
  </si>
  <si>
    <t>SEM-IV</t>
  </si>
  <si>
    <t>SEM-V</t>
  </si>
  <si>
    <t>SEM-VI</t>
  </si>
  <si>
    <t>SEM-VII</t>
  </si>
  <si>
    <t>SEM-VIII</t>
  </si>
  <si>
    <t>A</t>
  </si>
  <si>
    <t>Sr</t>
  </si>
  <si>
    <t>10B11EC512</t>
  </si>
  <si>
    <t>Digital Signal Processing</t>
  </si>
  <si>
    <t>10B17EC572</t>
  </si>
  <si>
    <t>Digital Signal Processing Lab</t>
  </si>
  <si>
    <t>10B19EC791</t>
  </si>
  <si>
    <t>Project Part-I</t>
  </si>
  <si>
    <t>10B1WEC731</t>
  </si>
  <si>
    <t>10B11WMA731</t>
  </si>
  <si>
    <t>S.No</t>
  </si>
  <si>
    <t>PSO1</t>
  </si>
  <si>
    <t>PSO2</t>
  </si>
  <si>
    <t>PSO3</t>
  </si>
  <si>
    <t>PSO4</t>
  </si>
  <si>
    <t>B  Tech ECE</t>
  </si>
  <si>
    <t>Optimization Techniques (Dr Neelkanth)</t>
  </si>
  <si>
    <t>Average Attainment 
Score (%)</t>
  </si>
  <si>
    <t>Remarks(Attained/ Not Attained) &gt;=4.5</t>
  </si>
  <si>
    <t>Average Attainment</t>
  </si>
  <si>
    <t>Average Attainment 
Score</t>
  </si>
  <si>
    <t>B2</t>
  </si>
  <si>
    <t>B4</t>
  </si>
  <si>
    <t>Probability Theory and Random Processes</t>
  </si>
  <si>
    <t>B6</t>
  </si>
  <si>
    <t>10B11EC611</t>
  </si>
  <si>
    <t xml:space="preserve">Telecommunication Network </t>
  </si>
  <si>
    <t>10B11EC612</t>
  </si>
  <si>
    <t xml:space="preserve">VLSI Technology &amp; Application </t>
  </si>
  <si>
    <t>10B17EC671</t>
  </si>
  <si>
    <t>Telecom Network Lab (TN)</t>
  </si>
  <si>
    <t>10B17EC672</t>
  </si>
  <si>
    <t>VLSI Lab (VLSI)</t>
  </si>
  <si>
    <t>10B11PD611</t>
  </si>
  <si>
    <t>Project Management</t>
  </si>
  <si>
    <t>10B11PH611</t>
  </si>
  <si>
    <t>Material Sciences</t>
  </si>
  <si>
    <t>10B11CI614</t>
  </si>
  <si>
    <t>Object Oriented Systems and Programming</t>
  </si>
  <si>
    <t>10B17CI674</t>
  </si>
  <si>
    <t>Object Oriented Systems and Programming Lab</t>
  </si>
  <si>
    <t>10B19EC891</t>
  </si>
  <si>
    <t>Project Part-II</t>
  </si>
  <si>
    <t>Remarks(Attained/Not Attained) &gt;=1.5</t>
  </si>
  <si>
    <t>B8</t>
  </si>
  <si>
    <t>18B11HS111</t>
  </si>
  <si>
    <t>English and Technical Communication</t>
  </si>
  <si>
    <t>18B17HS171</t>
  </si>
  <si>
    <t>English and Technical Communication Lab</t>
  </si>
  <si>
    <t>18B11MA111</t>
  </si>
  <si>
    <t>Engineering Mathematics-I</t>
  </si>
  <si>
    <t>18B11PH111</t>
  </si>
  <si>
    <t>Engineering Physics-I</t>
  </si>
  <si>
    <t>18B17PH171</t>
  </si>
  <si>
    <t>Engineering Physics Lab-I</t>
  </si>
  <si>
    <t>18B11CI111</t>
  </si>
  <si>
    <t>Programming for Problem Solving</t>
  </si>
  <si>
    <t>Engineering Graphics</t>
  </si>
  <si>
    <t>18B17GE173</t>
  </si>
  <si>
    <t>Programming for Problem Solving Lab</t>
  </si>
  <si>
    <t>18B17CI171</t>
  </si>
  <si>
    <t>Engineering Mathematics-II</t>
  </si>
  <si>
    <t>18B11MA211</t>
  </si>
  <si>
    <t>Engineering Physics-II</t>
  </si>
  <si>
    <t>18B11PH211</t>
  </si>
  <si>
    <t>Engineering Physics Lab-II</t>
  </si>
  <si>
    <t>18B11PH271</t>
  </si>
  <si>
    <t>Electrical Science</t>
  </si>
  <si>
    <t>18B11EC211</t>
  </si>
  <si>
    <t>Electrical Science Lab</t>
  </si>
  <si>
    <t>18B17EC271</t>
  </si>
  <si>
    <t>Workshop Practices</t>
  </si>
  <si>
    <t>18B17GE171</t>
  </si>
  <si>
    <t>Data Structures and Algorithms</t>
  </si>
  <si>
    <t>18B17CI211</t>
  </si>
  <si>
    <t>Data Structures and Algorithms Lab</t>
  </si>
  <si>
    <t>18B17CI271</t>
  </si>
  <si>
    <t>Linear Integrated Circuits</t>
  </si>
  <si>
    <t>17B11EC511</t>
  </si>
  <si>
    <t>17B17EC571</t>
  </si>
  <si>
    <t>18B1WEC735</t>
  </si>
  <si>
    <t>Embedded system design</t>
  </si>
  <si>
    <t>18B1WEC733</t>
  </si>
  <si>
    <t>18B1WEC732</t>
  </si>
  <si>
    <t>18B1WEC734</t>
  </si>
  <si>
    <t>Medical Image Processing</t>
  </si>
  <si>
    <t>Attainment of POs/PSOs through COs (2018-19)</t>
  </si>
  <si>
    <t>18B11HS311</t>
  </si>
  <si>
    <t>Interpersonal Dynamics, Values and Ethics</t>
  </si>
  <si>
    <t>18B11MA314</t>
  </si>
  <si>
    <t>18B11EC313</t>
  </si>
  <si>
    <t>Electronic Devices &amp; Circuits</t>
  </si>
  <si>
    <t>18B17EC373</t>
  </si>
  <si>
    <t>Electronic Devices &amp; Circuits Lab</t>
  </si>
  <si>
    <t>18B11EC311</t>
  </si>
  <si>
    <t>Automatic Control Systems</t>
  </si>
  <si>
    <t>18B17EC371</t>
  </si>
  <si>
    <t>Automatic Control Systems Lab</t>
  </si>
  <si>
    <t>18B11EC312</t>
  </si>
  <si>
    <t>Digital Electronics &amp; Logic Design</t>
  </si>
  <si>
    <t>18B17EC372</t>
  </si>
  <si>
    <t>Digital Electronics &amp; Logic Design Lab</t>
  </si>
  <si>
    <t>18B11HS411</t>
  </si>
  <si>
    <t>Finance and Accounts</t>
  </si>
  <si>
    <t>18B11MA413</t>
  </si>
  <si>
    <t>Discrete Mathematics</t>
  </si>
  <si>
    <t>18B17EC474</t>
  </si>
  <si>
    <t>Python Lab</t>
  </si>
  <si>
    <t>18B11EC411</t>
  </si>
  <si>
    <t>Analog Integrated Circuits</t>
  </si>
  <si>
    <t>18B17EC471</t>
  </si>
  <si>
    <t>Analog Integrated Circuits Lab</t>
  </si>
  <si>
    <t>18B11EC412</t>
  </si>
  <si>
    <t>Fundamentals of Signals &amp; Systems</t>
  </si>
  <si>
    <t>18B17EC472</t>
  </si>
  <si>
    <t>Fundamentals of Signals &amp; Systems Lab</t>
  </si>
  <si>
    <t>18B11EC413</t>
  </si>
  <si>
    <t>Modern Analog and Digital Communication</t>
  </si>
  <si>
    <t>18B17EC473</t>
  </si>
  <si>
    <t>Modern Analog and Digital Communication Lab</t>
  </si>
  <si>
    <t>17B11EC513</t>
  </si>
  <si>
    <t>Network Theory</t>
  </si>
  <si>
    <t>Minor Project</t>
  </si>
  <si>
    <t>17B19EC591</t>
  </si>
  <si>
    <t>16B1WEC831</t>
  </si>
  <si>
    <t>Antenna and Wave Propagation</t>
  </si>
  <si>
    <t>10B1WEC533</t>
  </si>
  <si>
    <t>Applied Artificial Intelligence (Professional Elective)</t>
  </si>
  <si>
    <t>Linear Integrated Circuits Lab</t>
  </si>
  <si>
    <t>CONTROL SYSTEMS</t>
  </si>
  <si>
    <t>18B1WEC531</t>
  </si>
  <si>
    <t>18B1WEC532</t>
  </si>
  <si>
    <t>Microwave Components and Devices</t>
  </si>
  <si>
    <t>18B1WCI531</t>
  </si>
  <si>
    <t>Information Theory and Coding</t>
  </si>
  <si>
    <t xml:space="preserve">Mobile Communication </t>
  </si>
  <si>
    <t>18B1WEC731</t>
  </si>
  <si>
    <t>FPGA based Instrumentation System Design</t>
  </si>
  <si>
    <t>Machine Learning and Data Analytics-1</t>
  </si>
  <si>
    <t>10B1WEC734</t>
  </si>
  <si>
    <t>Fundamentals of Digital Image Processing</t>
  </si>
  <si>
    <t>Design of Dependable systems</t>
  </si>
  <si>
    <t>10B1WC1737</t>
  </si>
  <si>
    <t>Image Processing Techniques</t>
  </si>
  <si>
    <t>10B1WPD731</t>
  </si>
  <si>
    <t>10B1WPD735</t>
  </si>
  <si>
    <t>Human Rights for Technocrats</t>
  </si>
  <si>
    <t>10B11PD511</t>
  </si>
  <si>
    <t>Social and Legal Issues (HSS Elective-I)</t>
  </si>
  <si>
    <t>17B1WHS732</t>
  </si>
  <si>
    <t>19B1WEC632</t>
  </si>
  <si>
    <t>Embedded Systems</t>
  </si>
  <si>
    <t>18B1WEC533</t>
  </si>
  <si>
    <t>Applied Artificial Intelligence</t>
  </si>
  <si>
    <t>19B1WEC631</t>
  </si>
  <si>
    <t>Neural Networks</t>
  </si>
  <si>
    <t>Control Systems</t>
  </si>
  <si>
    <t>17B1WHS831</t>
  </si>
  <si>
    <t>Understanding India: Literary Reflections</t>
  </si>
  <si>
    <t>11B1WPD832</t>
  </si>
  <si>
    <t>Strategic Management</t>
  </si>
  <si>
    <t>18B1WHS831</t>
  </si>
  <si>
    <t>Contemporary India in Globalized Era: Challenges of Democracy and Development</t>
  </si>
  <si>
    <t>Wireless Sensor Networks-Protocols and Applications</t>
  </si>
  <si>
    <t>15B1WCI831</t>
  </si>
  <si>
    <t>Fundamentals of Next Generation Communication System</t>
  </si>
  <si>
    <t>18B1WEC834</t>
  </si>
  <si>
    <t>Cognitive Radio Network</t>
  </si>
  <si>
    <t>14B1WEC733</t>
  </si>
  <si>
    <t>SoftComputing Techniques</t>
  </si>
  <si>
    <t>13B1WEC831</t>
  </si>
  <si>
    <t>Network Management</t>
  </si>
  <si>
    <t>11B1WCI836</t>
  </si>
  <si>
    <t>Modern Antennas</t>
  </si>
  <si>
    <t>13B1WEC832</t>
  </si>
  <si>
    <t>Quantum Effects In Semiconductor Physics</t>
  </si>
  <si>
    <t>13B1WEC834</t>
  </si>
  <si>
    <t>17B11WHS731</t>
  </si>
  <si>
    <t>Quality Management</t>
  </si>
  <si>
    <t>Business Analytics</t>
  </si>
  <si>
    <t>Entrepreneurship Development</t>
  </si>
  <si>
    <t>Human Resource Management</t>
  </si>
  <si>
    <t>10B1WPD737. </t>
  </si>
  <si>
    <t>Financial planning</t>
  </si>
  <si>
    <t>13B1WHS834</t>
  </si>
  <si>
    <t>Internet Marketing</t>
  </si>
  <si>
    <t>14B1WHS832</t>
  </si>
  <si>
    <t>International Human Resource Management</t>
  </si>
  <si>
    <t>13B1WHS832</t>
  </si>
  <si>
    <t>International Business management</t>
  </si>
  <si>
    <t>Remarks(Attained/Not Attained)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</si>
</sst>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FF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name val="Times New Roman"/>
      <family val="1"/>
    </font>
    <font>
      <sz val="1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94">
    <xf numFmtId="0" fontId="0" fillId="0" borderId="0" xfId="0"/>
    <xf numFmtId="2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 wrapText="1"/>
    </xf>
    <xf numFmtId="2" fontId="3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3" fillId="0" borderId="1" xfId="0" applyFont="1" applyBorder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Fill="1" applyBorder="1" applyAlignment="1">
      <alignment wrapText="1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1" fillId="0" borderId="0" xfId="0" applyFont="1" applyFill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2" fontId="3" fillId="0" borderId="1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/>
    <xf numFmtId="0" fontId="3" fillId="0" borderId="0" xfId="0" applyFont="1" applyBorder="1"/>
    <xf numFmtId="0" fontId="1" fillId="0" borderId="0" xfId="0" applyFont="1" applyBorder="1" applyAlignment="1">
      <alignment wrapText="1"/>
    </xf>
    <xf numFmtId="2" fontId="3" fillId="0" borderId="0" xfId="0" applyNumberFormat="1" applyFont="1" applyBorder="1"/>
    <xf numFmtId="2" fontId="3" fillId="0" borderId="0" xfId="0" applyNumberFormat="1" applyFont="1" applyFill="1" applyBorder="1"/>
    <xf numFmtId="2" fontId="2" fillId="3" borderId="1" xfId="0" applyNumberFormat="1" applyFont="1" applyFill="1" applyBorder="1" applyAlignment="1">
      <alignment horizontal="center" vertical="center"/>
    </xf>
    <xf numFmtId="2" fontId="2" fillId="3" borderId="0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5" borderId="1" xfId="0" applyFont="1" applyFill="1" applyBorder="1" applyAlignment="1">
      <alignment horizontal="center"/>
    </xf>
    <xf numFmtId="2" fontId="3" fillId="5" borderId="1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0" borderId="4" xfId="0" applyFont="1" applyFill="1" applyBorder="1"/>
    <xf numFmtId="0" fontId="1" fillId="4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2">
    <cellStyle name="Normal" xfId="0" builtinId="0"/>
    <cellStyle name="Normal 4" xfId="1"/>
  </cellStyles>
  <dxfs count="1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5"/>
  <sheetViews>
    <sheetView workbookViewId="0">
      <selection activeCell="N19" sqref="N19"/>
    </sheetView>
  </sheetViews>
  <sheetFormatPr defaultRowHeight="12.75"/>
  <cols>
    <col min="1" max="1" width="4.7109375" style="28" bestFit="1" customWidth="1"/>
    <col min="2" max="2" width="16.7109375" style="28" customWidth="1"/>
    <col min="3" max="3" width="7" style="28" bestFit="1" customWidth="1"/>
    <col min="4" max="11" width="5.42578125" style="28" bestFit="1" customWidth="1"/>
    <col min="12" max="14" width="6.140625" style="28" bestFit="1" customWidth="1"/>
    <col min="15" max="15" width="4.5703125" style="28" customWidth="1"/>
    <col min="16" max="19" width="6.28515625" style="28" bestFit="1" customWidth="1"/>
    <col min="20" max="16384" width="9.140625" style="28"/>
  </cols>
  <sheetData>
    <row r="1" spans="1:20" ht="15.75">
      <c r="A1" s="85" t="s">
        <v>28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7"/>
      <c r="P1" s="86"/>
      <c r="Q1" s="86"/>
      <c r="R1" s="86"/>
      <c r="S1" s="86"/>
    </row>
    <row r="2" spans="1:20" s="31" customFormat="1">
      <c r="A2" s="29" t="s">
        <v>50</v>
      </c>
      <c r="B2" s="29" t="s">
        <v>20</v>
      </c>
      <c r="C2" s="68" t="s">
        <v>0</v>
      </c>
      <c r="D2" s="68" t="s">
        <v>1</v>
      </c>
      <c r="E2" s="68" t="s">
        <v>2</v>
      </c>
      <c r="F2" s="68" t="s">
        <v>3</v>
      </c>
      <c r="G2" s="68" t="s">
        <v>4</v>
      </c>
      <c r="H2" s="68" t="s">
        <v>5</v>
      </c>
      <c r="I2" s="68" t="s">
        <v>6</v>
      </c>
      <c r="J2" s="68" t="s">
        <v>7</v>
      </c>
      <c r="K2" s="68" t="s">
        <v>8</v>
      </c>
      <c r="L2" s="68" t="s">
        <v>9</v>
      </c>
      <c r="M2" s="68" t="s">
        <v>10</v>
      </c>
      <c r="N2" s="72" t="s">
        <v>11</v>
      </c>
      <c r="O2" s="11"/>
      <c r="P2" s="72" t="s">
        <v>24</v>
      </c>
      <c r="Q2" s="49" t="s">
        <v>25</v>
      </c>
      <c r="R2" s="68" t="s">
        <v>26</v>
      </c>
      <c r="S2" s="68" t="s">
        <v>27</v>
      </c>
    </row>
    <row r="3" spans="1:20" s="31" customFormat="1">
      <c r="A3" s="29"/>
      <c r="B3" s="32" t="s">
        <v>30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2"/>
      <c r="P3" s="51"/>
      <c r="Q3" s="51"/>
      <c r="R3" s="51"/>
      <c r="S3" s="51"/>
    </row>
    <row r="4" spans="1:20" s="31" customFormat="1">
      <c r="A4" s="29">
        <v>1</v>
      </c>
      <c r="B4" s="50" t="s">
        <v>32</v>
      </c>
      <c r="C4" s="58" t="str">
        <f>'BT-1 '!E13</f>
        <v>A</v>
      </c>
      <c r="D4" s="58" t="str">
        <f>'BT-1 '!F13</f>
        <v>A</v>
      </c>
      <c r="E4" s="58" t="str">
        <f>'BT-1 '!G13</f>
        <v>A</v>
      </c>
      <c r="F4" s="58" t="str">
        <f>'BT-1 '!H13</f>
        <v>A</v>
      </c>
      <c r="G4" s="58" t="str">
        <f>'BT-1 '!I13</f>
        <v>A</v>
      </c>
      <c r="H4" s="58" t="str">
        <f>'BT-1 '!J13</f>
        <v>NA</v>
      </c>
      <c r="I4" s="58" t="str">
        <f>'BT-1 '!K13</f>
        <v>NA</v>
      </c>
      <c r="J4" s="58" t="str">
        <f>'BT-1 '!L13</f>
        <v>NA</v>
      </c>
      <c r="K4" s="58" t="str">
        <f>'BT-1 '!M13</f>
        <v>NA</v>
      </c>
      <c r="L4" s="58" t="str">
        <f>'BT-1 '!N13</f>
        <v>A</v>
      </c>
      <c r="M4" s="58" t="str">
        <f>'BT-1 '!O13</f>
        <v>NA</v>
      </c>
      <c r="N4" s="58" t="str">
        <f>'BT-1 '!P13</f>
        <v>A</v>
      </c>
      <c r="O4" s="59"/>
      <c r="P4" s="58" t="str">
        <f>'BT-1 '!R13</f>
        <v>A</v>
      </c>
      <c r="Q4" s="58" t="str">
        <f>'BT-1 '!S13</f>
        <v>A</v>
      </c>
      <c r="R4" s="58" t="str">
        <f>'BT-1 '!T13</f>
        <v>NA</v>
      </c>
      <c r="S4" s="58" t="str">
        <f>'BT-1 '!U13</f>
        <v>A</v>
      </c>
    </row>
    <row r="5" spans="1:20" s="31" customFormat="1">
      <c r="A5" s="29">
        <v>2</v>
      </c>
      <c r="B5" s="50" t="s">
        <v>33</v>
      </c>
      <c r="C5" s="60" t="str">
        <f>'BT-2 '!E13</f>
        <v>A</v>
      </c>
      <c r="D5" s="60" t="str">
        <f>'BT-2 '!F13</f>
        <v>A</v>
      </c>
      <c r="E5" s="60" t="str">
        <f>'BT-2 '!G13</f>
        <v>A</v>
      </c>
      <c r="F5" s="60" t="str">
        <f>'BT-2 '!H13</f>
        <v>A</v>
      </c>
      <c r="G5" s="60" t="str">
        <f>'BT-2 '!I13</f>
        <v>A</v>
      </c>
      <c r="H5" s="60" t="str">
        <f>'BT-2 '!J13</f>
        <v>A</v>
      </c>
      <c r="I5" s="60" t="str">
        <f>'BT-2 '!K13</f>
        <v>NA</v>
      </c>
      <c r="J5" s="60" t="str">
        <f>'BT-2 '!L13</f>
        <v>NA</v>
      </c>
      <c r="K5" s="60" t="str">
        <f>'BT-2 '!M13</f>
        <v>A</v>
      </c>
      <c r="L5" s="60" t="str">
        <f>'BT-2 '!N13</f>
        <v>A</v>
      </c>
      <c r="M5" s="60" t="str">
        <f>'BT-2 '!O13</f>
        <v>A</v>
      </c>
      <c r="N5" s="60" t="str">
        <f>'BT-2 '!P13</f>
        <v>A</v>
      </c>
      <c r="O5" s="61"/>
      <c r="P5" s="60" t="str">
        <f>'BT-2 '!R13</f>
        <v>A</v>
      </c>
      <c r="Q5" s="60" t="str">
        <f>'BT-2 '!S13</f>
        <v>A</v>
      </c>
      <c r="R5" s="60" t="str">
        <f>'BT-2 '!T13</f>
        <v>A</v>
      </c>
      <c r="S5" s="60" t="str">
        <f>'BT-2 '!U13</f>
        <v>A</v>
      </c>
    </row>
    <row r="6" spans="1:20" s="31" customFormat="1">
      <c r="A6" s="29">
        <v>3</v>
      </c>
      <c r="B6" s="50" t="s">
        <v>34</v>
      </c>
      <c r="C6" s="60" t="str">
        <f>'BT-3'!E14</f>
        <v>A</v>
      </c>
      <c r="D6" s="60" t="str">
        <f>'BT-3'!F14</f>
        <v>A</v>
      </c>
      <c r="E6" s="60" t="str">
        <f>'BT-3'!G14</f>
        <v>A</v>
      </c>
      <c r="F6" s="60" t="str">
        <f>'BT-3'!H14</f>
        <v>A</v>
      </c>
      <c r="G6" s="60" t="str">
        <f>'BT-3'!I14</f>
        <v>A</v>
      </c>
      <c r="H6" s="60" t="str">
        <f>'BT-3'!J14</f>
        <v>A</v>
      </c>
      <c r="I6" s="60" t="str">
        <f>'BT-3'!K14</f>
        <v>NA</v>
      </c>
      <c r="J6" s="60" t="str">
        <f>'BT-3'!L14</f>
        <v>NA</v>
      </c>
      <c r="K6" s="60" t="str">
        <f>'BT-3'!M14</f>
        <v>A</v>
      </c>
      <c r="L6" s="60" t="str">
        <f>'BT-3'!N14</f>
        <v>A</v>
      </c>
      <c r="M6" s="60" t="str">
        <f>'BT-3'!O14</f>
        <v>NA</v>
      </c>
      <c r="N6" s="60" t="str">
        <f>'BT-3'!P14</f>
        <v>A</v>
      </c>
      <c r="O6" s="61"/>
      <c r="P6" s="60" t="str">
        <f>'BT-3'!R14</f>
        <v>A</v>
      </c>
      <c r="Q6" s="60" t="str">
        <f>'BT-3'!S14</f>
        <v>A</v>
      </c>
      <c r="R6" s="60" t="str">
        <f>'BT-3'!T14</f>
        <v>A</v>
      </c>
      <c r="S6" s="60" t="str">
        <f>'BT-3'!U14</f>
        <v>A</v>
      </c>
    </row>
    <row r="7" spans="1:20" s="31" customFormat="1">
      <c r="A7" s="29">
        <v>4</v>
      </c>
      <c r="B7" s="50" t="s">
        <v>35</v>
      </c>
      <c r="C7" s="60" t="str">
        <f>'BT-4'!E15</f>
        <v>A</v>
      </c>
      <c r="D7" s="60" t="str">
        <f>'BT-4'!F15</f>
        <v>A</v>
      </c>
      <c r="E7" s="60" t="str">
        <f>'BT-4'!G15</f>
        <v>A</v>
      </c>
      <c r="F7" s="60" t="str">
        <f>'BT-4'!H15</f>
        <v>A</v>
      </c>
      <c r="G7" s="60" t="str">
        <f>'BT-4'!I15</f>
        <v>A</v>
      </c>
      <c r="H7" s="60" t="str">
        <f>'BT-4'!J15</f>
        <v>A</v>
      </c>
      <c r="I7" s="60" t="str">
        <f>'BT-4'!K15</f>
        <v>NA</v>
      </c>
      <c r="J7" s="60" t="str">
        <f>'BT-4'!L15</f>
        <v>NA</v>
      </c>
      <c r="K7" s="60" t="str">
        <f>'BT-4'!M15</f>
        <v>NA</v>
      </c>
      <c r="L7" s="60" t="str">
        <f>'BT-4'!N15</f>
        <v>A</v>
      </c>
      <c r="M7" s="60" t="str">
        <f>'BT-4'!O15</f>
        <v>A</v>
      </c>
      <c r="N7" s="60" t="str">
        <f>'BT-4'!P15</f>
        <v>A</v>
      </c>
      <c r="O7" s="61"/>
      <c r="P7" s="60" t="str">
        <f>'BT-4'!R15</f>
        <v>A</v>
      </c>
      <c r="Q7" s="60" t="str">
        <f>'BT-4'!S15</f>
        <v>A</v>
      </c>
      <c r="R7" s="60" t="str">
        <f>'BT-4'!T15</f>
        <v>A</v>
      </c>
      <c r="S7" s="60" t="str">
        <f>'BT-4'!U15</f>
        <v>A</v>
      </c>
    </row>
    <row r="8" spans="1:20" s="31" customFormat="1">
      <c r="A8" s="29">
        <v>5</v>
      </c>
      <c r="B8" s="50" t="s">
        <v>36</v>
      </c>
      <c r="C8" s="60" t="str">
        <f>'BT-5'!E18</f>
        <v>A</v>
      </c>
      <c r="D8" s="60" t="str">
        <f>'BT-5'!F18</f>
        <v>A</v>
      </c>
      <c r="E8" s="60" t="str">
        <f>'BT-5'!G18</f>
        <v>A</v>
      </c>
      <c r="F8" s="60" t="str">
        <f>'BT-5'!H18</f>
        <v>A</v>
      </c>
      <c r="G8" s="60" t="str">
        <f>'BT-5'!I18</f>
        <v>A</v>
      </c>
      <c r="H8" s="60" t="str">
        <f>'BT-5'!J18</f>
        <v>A</v>
      </c>
      <c r="I8" s="60" t="str">
        <f>'BT-5'!K18</f>
        <v>A</v>
      </c>
      <c r="J8" s="60" t="str">
        <f>'BT-5'!L18</f>
        <v>NA</v>
      </c>
      <c r="K8" s="60" t="str">
        <f>'BT-5'!M18</f>
        <v>A</v>
      </c>
      <c r="L8" s="60" t="str">
        <f>'BT-5'!N18</f>
        <v>A</v>
      </c>
      <c r="M8" s="60" t="str">
        <f>'BT-5'!O18</f>
        <v>A</v>
      </c>
      <c r="N8" s="60" t="str">
        <f>'BT-5'!P18</f>
        <v>A</v>
      </c>
      <c r="O8" s="61"/>
      <c r="P8" s="60" t="str">
        <f>'BT-5'!R18</f>
        <v>A</v>
      </c>
      <c r="Q8" s="60" t="str">
        <f>'BT-5'!S18</f>
        <v>A</v>
      </c>
      <c r="R8" s="60" t="str">
        <f>'BT-5'!T18</f>
        <v>A</v>
      </c>
      <c r="S8" s="60" t="str">
        <f>'BT-5'!U18</f>
        <v>A</v>
      </c>
    </row>
    <row r="9" spans="1:20" s="31" customFormat="1">
      <c r="A9" s="29">
        <v>6</v>
      </c>
      <c r="B9" s="50" t="s">
        <v>37</v>
      </c>
      <c r="C9" s="60" t="str">
        <f>'BT-6'!E18</f>
        <v>A</v>
      </c>
      <c r="D9" s="60" t="str">
        <f>'BT-6'!F18</f>
        <v>A</v>
      </c>
      <c r="E9" s="60" t="str">
        <f>'BT-6'!G18</f>
        <v>A</v>
      </c>
      <c r="F9" s="60" t="str">
        <f>'BT-6'!H18</f>
        <v>A</v>
      </c>
      <c r="G9" s="60" t="str">
        <f>'BT-6'!I18</f>
        <v>A</v>
      </c>
      <c r="H9" s="60" t="str">
        <f>'BT-6'!J18</f>
        <v>A</v>
      </c>
      <c r="I9" s="60" t="str">
        <f>'BT-6'!K18</f>
        <v>A</v>
      </c>
      <c r="J9" s="60" t="str">
        <f>'BT-6'!L18</f>
        <v>A</v>
      </c>
      <c r="K9" s="60" t="str">
        <f>'BT-6'!M18</f>
        <v>A</v>
      </c>
      <c r="L9" s="60" t="str">
        <f>'BT-6'!N18</f>
        <v>A</v>
      </c>
      <c r="M9" s="60" t="str">
        <f>'BT-6'!O18</f>
        <v>A</v>
      </c>
      <c r="N9" s="60" t="str">
        <f>'BT-6'!P18</f>
        <v>A</v>
      </c>
      <c r="O9" s="61"/>
      <c r="P9" s="60" t="str">
        <f>'BT-6'!R18</f>
        <v>A</v>
      </c>
      <c r="Q9" s="60" t="str">
        <f>'BT-6'!S18</f>
        <v>A</v>
      </c>
      <c r="R9" s="60" t="str">
        <f>'BT-6'!T18</f>
        <v>A</v>
      </c>
      <c r="S9" s="60" t="str">
        <f>'BT-6'!U18</f>
        <v>A</v>
      </c>
    </row>
    <row r="10" spans="1:20">
      <c r="A10" s="29">
        <v>7</v>
      </c>
      <c r="B10" s="50" t="s">
        <v>38</v>
      </c>
      <c r="C10" s="60" t="str">
        <f>'BT-7'!E21</f>
        <v>A</v>
      </c>
      <c r="D10" s="60" t="str">
        <f>'BT-7'!F21</f>
        <v>A</v>
      </c>
      <c r="E10" s="60" t="str">
        <f>'BT-7'!G21</f>
        <v>A</v>
      </c>
      <c r="F10" s="60" t="str">
        <f>'BT-7'!H21</f>
        <v>A</v>
      </c>
      <c r="G10" s="60" t="str">
        <f>'BT-7'!I21</f>
        <v>A</v>
      </c>
      <c r="H10" s="60" t="str">
        <f>'BT-7'!J21</f>
        <v>A</v>
      </c>
      <c r="I10" s="60" t="str">
        <f>'BT-7'!K21</f>
        <v>A</v>
      </c>
      <c r="J10" s="60" t="str">
        <f>'BT-7'!L21</f>
        <v>NA</v>
      </c>
      <c r="K10" s="60" t="str">
        <f>'BT-7'!M21</f>
        <v>A</v>
      </c>
      <c r="L10" s="60" t="str">
        <f>'BT-7'!N21</f>
        <v>A</v>
      </c>
      <c r="M10" s="60" t="str">
        <f>'BT-7'!O21</f>
        <v>A</v>
      </c>
      <c r="N10" s="60" t="str">
        <f>'BT-7'!P21</f>
        <v>A</v>
      </c>
      <c r="O10" s="61"/>
      <c r="P10" s="60" t="str">
        <f>'BT-7'!R21</f>
        <v>A</v>
      </c>
      <c r="Q10" s="60" t="str">
        <f>'BT-7'!S21</f>
        <v>A</v>
      </c>
      <c r="R10" s="60" t="str">
        <f>'BT-7'!T21</f>
        <v>A</v>
      </c>
      <c r="S10" s="60" t="str">
        <f>'BT-7'!U21</f>
        <v>A</v>
      </c>
    </row>
    <row r="11" spans="1:20">
      <c r="A11" s="29">
        <v>8</v>
      </c>
      <c r="B11" s="50" t="s">
        <v>39</v>
      </c>
      <c r="C11" s="60" t="str">
        <f>'BT-8'!E20</f>
        <v>A</v>
      </c>
      <c r="D11" s="60" t="str">
        <f>'BT-8'!F20</f>
        <v>A</v>
      </c>
      <c r="E11" s="60" t="str">
        <f>'BT-8'!G20</f>
        <v>A</v>
      </c>
      <c r="F11" s="60" t="str">
        <f>'BT-8'!H20</f>
        <v>A</v>
      </c>
      <c r="G11" s="60" t="str">
        <f>'BT-8'!I20</f>
        <v>A</v>
      </c>
      <c r="H11" s="60" t="str">
        <f>'BT-8'!J20</f>
        <v>A</v>
      </c>
      <c r="I11" s="60" t="str">
        <f>'BT-8'!K20</f>
        <v>A</v>
      </c>
      <c r="J11" s="60" t="str">
        <f>'BT-8'!L20</f>
        <v>A</v>
      </c>
      <c r="K11" s="60" t="str">
        <f>'BT-8'!M20</f>
        <v>A</v>
      </c>
      <c r="L11" s="60" t="str">
        <f>'BT-8'!N20</f>
        <v>A</v>
      </c>
      <c r="M11" s="60" t="str">
        <f>'BT-8'!O20</f>
        <v>A</v>
      </c>
      <c r="N11" s="60" t="str">
        <f>'BT-8'!P20</f>
        <v>A</v>
      </c>
      <c r="O11" s="61"/>
      <c r="P11" s="60" t="str">
        <f>'BT-8'!R20</f>
        <v>A</v>
      </c>
      <c r="Q11" s="60" t="str">
        <f>'BT-8'!S20</f>
        <v>A</v>
      </c>
      <c r="R11" s="60" t="str">
        <f>'BT-8'!T20</f>
        <v>A</v>
      </c>
      <c r="S11" s="60" t="str">
        <f>'BT-8'!U20</f>
        <v>A</v>
      </c>
    </row>
    <row r="12" spans="1:20" ht="25.5">
      <c r="A12" s="40"/>
      <c r="B12" s="70" t="s">
        <v>57</v>
      </c>
      <c r="C12" s="62" t="e">
        <f>AVERAGE(C4:C11)</f>
        <v>#DIV/0!</v>
      </c>
      <c r="D12" s="62" t="e">
        <f t="shared" ref="D12:N12" si="0">AVERAGE(D4:D11)</f>
        <v>#DIV/0!</v>
      </c>
      <c r="E12" s="62" t="e">
        <f t="shared" si="0"/>
        <v>#DIV/0!</v>
      </c>
      <c r="F12" s="62" t="e">
        <f t="shared" si="0"/>
        <v>#DIV/0!</v>
      </c>
      <c r="G12" s="62" t="e">
        <f t="shared" si="0"/>
        <v>#DIV/0!</v>
      </c>
      <c r="H12" s="62" t="e">
        <f t="shared" si="0"/>
        <v>#DIV/0!</v>
      </c>
      <c r="I12" s="62" t="e">
        <f t="shared" si="0"/>
        <v>#DIV/0!</v>
      </c>
      <c r="J12" s="62" t="e">
        <f t="shared" si="0"/>
        <v>#DIV/0!</v>
      </c>
      <c r="K12" s="62" t="e">
        <f t="shared" si="0"/>
        <v>#DIV/0!</v>
      </c>
      <c r="L12" s="62" t="e">
        <f t="shared" si="0"/>
        <v>#DIV/0!</v>
      </c>
      <c r="M12" s="62" t="e">
        <f t="shared" si="0"/>
        <v>#DIV/0!</v>
      </c>
      <c r="N12" s="62" t="e">
        <f t="shared" si="0"/>
        <v>#DIV/0!</v>
      </c>
      <c r="O12" s="52"/>
      <c r="P12" s="62" t="e">
        <f>AVERAGE(P4:P11)</f>
        <v>#DIV/0!</v>
      </c>
      <c r="Q12" s="62" t="e">
        <f>AVERAGE(Q4:Q11)</f>
        <v>#DIV/0!</v>
      </c>
      <c r="R12" s="62" t="e">
        <f>AVERAGE(R4:R11)</f>
        <v>#DIV/0!</v>
      </c>
      <c r="S12" s="62" t="e">
        <f>AVERAGE(S4:S11)</f>
        <v>#DIV/0!</v>
      </c>
    </row>
    <row r="13" spans="1:20" ht="25.5" hidden="1">
      <c r="A13" s="69"/>
      <c r="B13" s="21" t="s">
        <v>58</v>
      </c>
      <c r="C13" s="51" t="s">
        <v>40</v>
      </c>
      <c r="D13" s="51" t="s">
        <v>40</v>
      </c>
      <c r="E13" s="51" t="s">
        <v>40</v>
      </c>
      <c r="F13" s="51" t="s">
        <v>40</v>
      </c>
      <c r="G13" s="51" t="s">
        <v>40</v>
      </c>
      <c r="H13" s="51" t="s">
        <v>40</v>
      </c>
      <c r="I13" s="51" t="s">
        <v>40</v>
      </c>
      <c r="J13" s="51" t="s">
        <v>40</v>
      </c>
      <c r="K13" s="51" t="s">
        <v>40</v>
      </c>
      <c r="L13" s="51" t="s">
        <v>40</v>
      </c>
      <c r="M13" s="51" t="s">
        <v>40</v>
      </c>
      <c r="N13" s="74" t="s">
        <v>40</v>
      </c>
      <c r="O13" s="52"/>
      <c r="P13" s="75" t="s">
        <v>40</v>
      </c>
      <c r="Q13" s="51" t="s">
        <v>40</v>
      </c>
      <c r="R13" s="51" t="s">
        <v>40</v>
      </c>
      <c r="S13" s="51" t="s">
        <v>40</v>
      </c>
    </row>
    <row r="14" spans="1:20">
      <c r="A14" s="40"/>
      <c r="B14" s="2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41"/>
    </row>
    <row r="15" spans="1:20">
      <c r="A15" s="54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41"/>
    </row>
    <row r="16" spans="1:20">
      <c r="A16" s="54"/>
      <c r="B16" s="55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41"/>
    </row>
    <row r="17" spans="1:20">
      <c r="A17" s="54"/>
      <c r="B17" s="55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41"/>
    </row>
    <row r="18" spans="1:20">
      <c r="A18" s="54"/>
      <c r="B18" s="55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41"/>
    </row>
    <row r="19" spans="1:20">
      <c r="A19" s="54"/>
      <c r="B19" s="55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41"/>
    </row>
    <row r="20" spans="1:20">
      <c r="A20" s="54"/>
      <c r="B20" s="55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41"/>
    </row>
    <row r="21" spans="1:20">
      <c r="A21" s="54"/>
      <c r="B21" s="55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41"/>
    </row>
    <row r="22" spans="1:20">
      <c r="A22" s="54"/>
      <c r="B22" s="55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41"/>
    </row>
    <row r="23" spans="1:20">
      <c r="A23" s="40"/>
      <c r="B23" s="23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1"/>
    </row>
    <row r="24" spans="1:20">
      <c r="A24" s="40"/>
      <c r="B24" s="23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41"/>
    </row>
    <row r="25" spans="1:20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</row>
  </sheetData>
  <mergeCells count="1">
    <mergeCell ref="A1:S1"/>
  </mergeCells>
  <conditionalFormatting sqref="C4:S12">
    <cfRule type="cellIs" dxfId="9" priority="1" stopIfTrue="1" operator="greaterThan">
      <formula>100</formula>
    </cfRule>
  </conditionalFormatting>
  <pageMargins left="0.2" right="0.2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U21"/>
  <sheetViews>
    <sheetView tabSelected="1" workbookViewId="0">
      <selection activeCell="F25" sqref="F25"/>
    </sheetView>
  </sheetViews>
  <sheetFormatPr defaultRowHeight="12.75"/>
  <cols>
    <col min="1" max="1" width="3.5703125" style="12" bestFit="1" customWidth="1"/>
    <col min="2" max="2" width="4.42578125" style="12" bestFit="1" customWidth="1"/>
    <col min="3" max="3" width="14.140625" style="12" bestFit="1" customWidth="1"/>
    <col min="4" max="4" width="47.5703125" style="12" customWidth="1"/>
    <col min="5" max="5" width="8.42578125" style="12" bestFit="1" customWidth="1"/>
    <col min="6" max="16" width="7.5703125" style="12" bestFit="1" customWidth="1"/>
    <col min="17" max="17" width="3" style="12" customWidth="1"/>
    <col min="18" max="21" width="7.5703125" style="12" bestFit="1" customWidth="1"/>
    <col min="22" max="16384" width="9.140625" style="12"/>
  </cols>
  <sheetData>
    <row r="1" spans="1:21">
      <c r="A1" s="91" t="s">
        <v>28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3"/>
      <c r="R1" s="92"/>
      <c r="S1" s="92"/>
      <c r="T1" s="92"/>
      <c r="U1" s="92"/>
    </row>
    <row r="2" spans="1:21" s="13" customFormat="1">
      <c r="A2" s="2" t="s">
        <v>23</v>
      </c>
      <c r="B2" s="2" t="s">
        <v>22</v>
      </c>
      <c r="C2" s="2" t="s">
        <v>21</v>
      </c>
      <c r="D2" s="2" t="s">
        <v>20</v>
      </c>
      <c r="E2" s="72" t="s">
        <v>0</v>
      </c>
      <c r="F2" s="72" t="s">
        <v>1</v>
      </c>
      <c r="G2" s="72" t="s">
        <v>2</v>
      </c>
      <c r="H2" s="72" t="s">
        <v>3</v>
      </c>
      <c r="I2" s="72" t="s">
        <v>4</v>
      </c>
      <c r="J2" s="72" t="s">
        <v>5</v>
      </c>
      <c r="K2" s="72" t="s">
        <v>6</v>
      </c>
      <c r="L2" s="72" t="s">
        <v>7</v>
      </c>
      <c r="M2" s="72" t="s">
        <v>8</v>
      </c>
      <c r="N2" s="72" t="s">
        <v>9</v>
      </c>
      <c r="O2" s="72" t="s">
        <v>10</v>
      </c>
      <c r="P2" s="72" t="s">
        <v>11</v>
      </c>
      <c r="Q2" s="11"/>
      <c r="R2" s="72" t="s">
        <v>24</v>
      </c>
      <c r="S2" s="72" t="s">
        <v>25</v>
      </c>
      <c r="T2" s="72" t="s">
        <v>26</v>
      </c>
      <c r="U2" s="72" t="s">
        <v>27</v>
      </c>
    </row>
    <row r="3" spans="1:21">
      <c r="A3" s="14"/>
      <c r="B3" s="7"/>
      <c r="C3" s="7"/>
      <c r="D3" s="7" t="s">
        <v>55</v>
      </c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9"/>
      <c r="R3" s="73"/>
      <c r="S3" s="73"/>
      <c r="T3" s="73"/>
      <c r="U3" s="73"/>
    </row>
    <row r="4" spans="1:21">
      <c r="A4" s="14">
        <v>1</v>
      </c>
      <c r="B4" s="7" t="s">
        <v>84</v>
      </c>
      <c r="C4" s="10" t="s">
        <v>197</v>
      </c>
      <c r="D4" s="15" t="s">
        <v>198</v>
      </c>
      <c r="E4" s="1">
        <v>0.6</v>
      </c>
      <c r="F4" s="1">
        <v>1.6</v>
      </c>
      <c r="G4" s="1">
        <v>1.6</v>
      </c>
      <c r="H4" s="1">
        <v>1.6</v>
      </c>
      <c r="I4" s="1">
        <v>1.4</v>
      </c>
      <c r="J4" s="1">
        <v>1</v>
      </c>
      <c r="K4" s="1">
        <v>1.4</v>
      </c>
      <c r="L4" s="1">
        <v>1.8</v>
      </c>
      <c r="M4" s="1">
        <v>1.2</v>
      </c>
      <c r="N4" s="1">
        <v>1.4</v>
      </c>
      <c r="O4" s="1">
        <v>1</v>
      </c>
      <c r="P4" s="1">
        <v>1.8</v>
      </c>
      <c r="Q4" s="5"/>
      <c r="R4" s="1"/>
      <c r="S4" s="1"/>
      <c r="T4" s="1"/>
      <c r="U4" s="1"/>
    </row>
    <row r="5" spans="1:21">
      <c r="A5" s="14">
        <v>2</v>
      </c>
      <c r="B5" s="7" t="s">
        <v>84</v>
      </c>
      <c r="C5" s="10" t="s">
        <v>224</v>
      </c>
      <c r="D5" s="15" t="s">
        <v>225</v>
      </c>
      <c r="E5" s="1">
        <v>2</v>
      </c>
      <c r="F5" s="1">
        <v>2</v>
      </c>
      <c r="G5" s="1">
        <v>2</v>
      </c>
      <c r="H5" s="1">
        <v>2</v>
      </c>
      <c r="I5" s="1">
        <v>2</v>
      </c>
      <c r="J5" s="1">
        <v>2</v>
      </c>
      <c r="K5" s="1">
        <v>2</v>
      </c>
      <c r="L5" s="1">
        <v>1.6</v>
      </c>
      <c r="M5" s="1">
        <v>1.8</v>
      </c>
      <c r="N5" s="1">
        <v>2.2000000000000002</v>
      </c>
      <c r="O5" s="1">
        <v>2.8</v>
      </c>
      <c r="P5" s="1">
        <v>2</v>
      </c>
      <c r="Q5" s="5"/>
      <c r="R5" s="1"/>
      <c r="S5" s="1"/>
      <c r="T5" s="1"/>
      <c r="U5" s="1"/>
    </row>
    <row r="6" spans="1:21">
      <c r="A6" s="14">
        <v>3</v>
      </c>
      <c r="B6" s="7" t="s">
        <v>84</v>
      </c>
      <c r="C6" s="10" t="s">
        <v>226</v>
      </c>
      <c r="D6" s="15" t="s">
        <v>227</v>
      </c>
      <c r="E6" s="1">
        <v>0</v>
      </c>
      <c r="F6" s="1">
        <v>1.8</v>
      </c>
      <c r="G6" s="1">
        <v>2.2000000000000002</v>
      </c>
      <c r="H6" s="1">
        <v>1.8</v>
      </c>
      <c r="I6" s="1">
        <v>3</v>
      </c>
      <c r="J6" s="1">
        <v>2</v>
      </c>
      <c r="K6" s="1">
        <v>3</v>
      </c>
      <c r="L6" s="1">
        <v>3</v>
      </c>
      <c r="M6" s="1">
        <v>3</v>
      </c>
      <c r="N6" s="1">
        <v>3</v>
      </c>
      <c r="O6" s="1">
        <v>0.8</v>
      </c>
      <c r="P6" s="1">
        <v>3</v>
      </c>
      <c r="Q6" s="5"/>
      <c r="R6" s="1"/>
      <c r="S6" s="1"/>
      <c r="T6" s="1"/>
      <c r="U6" s="1"/>
    </row>
    <row r="7" spans="1:21">
      <c r="A7" s="14">
        <v>4</v>
      </c>
      <c r="B7" s="7" t="s">
        <v>84</v>
      </c>
      <c r="C7" s="10" t="s">
        <v>228</v>
      </c>
      <c r="D7" s="15" t="s">
        <v>229</v>
      </c>
      <c r="E7" s="1">
        <v>0</v>
      </c>
      <c r="F7" s="1">
        <v>1.4</v>
      </c>
      <c r="G7" s="1">
        <v>1.4</v>
      </c>
      <c r="H7" s="1">
        <v>1.6</v>
      </c>
      <c r="I7" s="1">
        <v>2.4</v>
      </c>
      <c r="J7" s="1">
        <v>1.6</v>
      </c>
      <c r="K7" s="1">
        <v>1.6</v>
      </c>
      <c r="L7" s="1">
        <v>2.2000000000000002</v>
      </c>
      <c r="M7" s="1">
        <v>1.8</v>
      </c>
      <c r="N7" s="1">
        <v>2.2000000000000002</v>
      </c>
      <c r="O7" s="1">
        <v>1.2</v>
      </c>
      <c r="P7" s="1">
        <v>1.8</v>
      </c>
      <c r="Q7" s="5"/>
      <c r="R7" s="1"/>
      <c r="S7" s="1"/>
      <c r="T7" s="1"/>
      <c r="U7" s="1"/>
    </row>
    <row r="8" spans="1:21">
      <c r="A8" s="14">
        <v>5</v>
      </c>
      <c r="B8" s="7" t="s">
        <v>84</v>
      </c>
      <c r="C8" s="10" t="s">
        <v>199</v>
      </c>
      <c r="D8" s="15" t="s">
        <v>200</v>
      </c>
      <c r="E8" s="1">
        <v>0</v>
      </c>
      <c r="F8" s="1">
        <v>2</v>
      </c>
      <c r="G8" s="1">
        <v>2.6</v>
      </c>
      <c r="H8" s="1">
        <v>2.2000000000000002</v>
      </c>
      <c r="I8" s="1">
        <v>3</v>
      </c>
      <c r="J8" s="1">
        <v>3</v>
      </c>
      <c r="K8" s="1">
        <v>3</v>
      </c>
      <c r="L8" s="1">
        <v>3</v>
      </c>
      <c r="M8" s="1">
        <v>2.8</v>
      </c>
      <c r="N8" s="1">
        <v>3</v>
      </c>
      <c r="O8" s="1">
        <v>2.4</v>
      </c>
      <c r="P8" s="1">
        <v>3</v>
      </c>
      <c r="Q8" s="5"/>
      <c r="R8" s="1"/>
      <c r="S8" s="1"/>
      <c r="T8" s="1"/>
      <c r="U8" s="1"/>
    </row>
    <row r="9" spans="1:21" ht="25.5">
      <c r="A9" s="14">
        <v>6</v>
      </c>
      <c r="B9" s="7" t="s">
        <v>84</v>
      </c>
      <c r="C9" s="10" t="s">
        <v>201</v>
      </c>
      <c r="D9" s="15" t="s">
        <v>202</v>
      </c>
      <c r="E9" s="1">
        <v>0</v>
      </c>
      <c r="F9" s="1">
        <v>1.25</v>
      </c>
      <c r="G9" s="1">
        <v>0.75</v>
      </c>
      <c r="H9" s="1">
        <v>2</v>
      </c>
      <c r="I9" s="1">
        <v>2.25</v>
      </c>
      <c r="J9" s="1">
        <v>3</v>
      </c>
      <c r="K9" s="1">
        <v>3</v>
      </c>
      <c r="L9" s="1">
        <v>3</v>
      </c>
      <c r="M9" s="1">
        <v>2.25</v>
      </c>
      <c r="N9" s="1">
        <v>3</v>
      </c>
      <c r="O9" s="1">
        <v>0</v>
      </c>
      <c r="P9" s="1">
        <v>3</v>
      </c>
      <c r="Q9" s="5"/>
      <c r="R9" s="1"/>
      <c r="S9" s="1"/>
      <c r="T9" s="1"/>
      <c r="U9" s="1"/>
    </row>
    <row r="10" spans="1:21">
      <c r="A10" s="14">
        <v>7</v>
      </c>
      <c r="B10" s="7" t="s">
        <v>84</v>
      </c>
      <c r="C10" s="18" t="s">
        <v>204</v>
      </c>
      <c r="D10" s="18" t="s">
        <v>203</v>
      </c>
      <c r="E10" s="1">
        <v>2.5</v>
      </c>
      <c r="F10" s="1">
        <v>2.25</v>
      </c>
      <c r="G10" s="1">
        <v>2</v>
      </c>
      <c r="H10" s="1">
        <v>1.75</v>
      </c>
      <c r="I10" s="1">
        <v>2.25</v>
      </c>
      <c r="J10" s="1">
        <v>1.75</v>
      </c>
      <c r="K10" s="1">
        <v>1.5</v>
      </c>
      <c r="L10" s="1">
        <v>1.5</v>
      </c>
      <c r="M10" s="1">
        <v>1.5</v>
      </c>
      <c r="N10" s="1">
        <v>2.25</v>
      </c>
      <c r="O10" s="1">
        <v>1.5</v>
      </c>
      <c r="P10" s="1">
        <v>1.75</v>
      </c>
      <c r="Q10" s="5"/>
      <c r="R10" s="1">
        <v>2.5</v>
      </c>
      <c r="S10" s="1">
        <v>2.5</v>
      </c>
      <c r="T10" s="1">
        <v>2.5</v>
      </c>
      <c r="U10" s="1">
        <v>2.5</v>
      </c>
    </row>
    <row r="11" spans="1:21">
      <c r="A11" s="14">
        <v>8</v>
      </c>
      <c r="B11" s="7" t="s">
        <v>84</v>
      </c>
      <c r="C11" s="18" t="s">
        <v>212</v>
      </c>
      <c r="D11" s="18" t="s">
        <v>211</v>
      </c>
      <c r="E11" s="1">
        <v>2.8333333333333335</v>
      </c>
      <c r="F11" s="1">
        <v>3</v>
      </c>
      <c r="G11" s="1">
        <v>2.8333333333333335</v>
      </c>
      <c r="H11" s="1">
        <v>2.6666666666666665</v>
      </c>
      <c r="I11" s="1">
        <v>2.8333333333333335</v>
      </c>
      <c r="J11" s="1">
        <v>2.5</v>
      </c>
      <c r="K11" s="1">
        <v>2.6666666666666665</v>
      </c>
      <c r="L11" s="1">
        <v>1.1666666666666667</v>
      </c>
      <c r="M11" s="1">
        <v>2.1666666666666665</v>
      </c>
      <c r="N11" s="1">
        <v>2.6666666666666665</v>
      </c>
      <c r="O11" s="1">
        <v>3</v>
      </c>
      <c r="P11" s="1">
        <v>2.8333333333333335</v>
      </c>
      <c r="Q11" s="5"/>
      <c r="R11" s="1">
        <v>3</v>
      </c>
      <c r="S11" s="1">
        <v>2.8333333333333335</v>
      </c>
      <c r="T11" s="1">
        <v>3</v>
      </c>
      <c r="U11" s="1">
        <v>2.1666666666666665</v>
      </c>
    </row>
    <row r="12" spans="1:21">
      <c r="A12" s="14">
        <v>9</v>
      </c>
      <c r="B12" s="7" t="s">
        <v>84</v>
      </c>
      <c r="C12" s="17" t="s">
        <v>216</v>
      </c>
      <c r="D12" s="18" t="s">
        <v>215</v>
      </c>
      <c r="E12" s="1">
        <v>2</v>
      </c>
      <c r="F12" s="1">
        <v>2.8</v>
      </c>
      <c r="G12" s="1">
        <v>2.6</v>
      </c>
      <c r="H12" s="1">
        <v>2.8</v>
      </c>
      <c r="I12" s="1">
        <v>2.8</v>
      </c>
      <c r="J12" s="1">
        <v>1</v>
      </c>
      <c r="K12" s="1">
        <v>1</v>
      </c>
      <c r="L12" s="1">
        <v>1</v>
      </c>
      <c r="M12" s="1">
        <v>2</v>
      </c>
      <c r="N12" s="1">
        <v>2.2000000000000002</v>
      </c>
      <c r="O12" s="1">
        <v>1.4</v>
      </c>
      <c r="P12" s="1">
        <v>2</v>
      </c>
      <c r="Q12" s="5"/>
      <c r="R12" s="1">
        <v>2.4</v>
      </c>
      <c r="S12" s="1">
        <v>2.4</v>
      </c>
      <c r="T12" s="1">
        <v>2.4</v>
      </c>
      <c r="U12" s="1">
        <v>2.4</v>
      </c>
    </row>
    <row r="13" spans="1:21">
      <c r="A13" s="14">
        <v>10</v>
      </c>
      <c r="B13" s="7" t="s">
        <v>84</v>
      </c>
      <c r="C13" s="17" t="s">
        <v>206</v>
      </c>
      <c r="D13" s="18" t="s">
        <v>205</v>
      </c>
      <c r="E13" s="1">
        <v>2.6</v>
      </c>
      <c r="F13" s="1">
        <v>2.8</v>
      </c>
      <c r="G13" s="1">
        <v>2.6</v>
      </c>
      <c r="H13" s="1">
        <v>2.4</v>
      </c>
      <c r="I13" s="1">
        <v>2</v>
      </c>
      <c r="J13" s="1">
        <v>1.6</v>
      </c>
      <c r="K13" s="1">
        <v>1.4</v>
      </c>
      <c r="L13" s="1">
        <v>1.2</v>
      </c>
      <c r="M13" s="1">
        <v>1.2</v>
      </c>
      <c r="N13" s="1">
        <v>2</v>
      </c>
      <c r="O13" s="1">
        <v>1.6</v>
      </c>
      <c r="P13" s="1">
        <v>2</v>
      </c>
      <c r="Q13" s="5"/>
      <c r="R13" s="1">
        <v>3</v>
      </c>
      <c r="S13" s="1">
        <v>3</v>
      </c>
      <c r="T13" s="1">
        <v>3</v>
      </c>
      <c r="U13" s="1">
        <v>2.2000000000000002</v>
      </c>
    </row>
    <row r="14" spans="1:21">
      <c r="A14" s="14">
        <v>11</v>
      </c>
      <c r="B14" s="7" t="s">
        <v>84</v>
      </c>
      <c r="C14" s="17" t="s">
        <v>214</v>
      </c>
      <c r="D14" s="18" t="s">
        <v>213</v>
      </c>
      <c r="E14" s="1">
        <v>3</v>
      </c>
      <c r="F14" s="1">
        <v>3</v>
      </c>
      <c r="G14" s="1">
        <v>2.8</v>
      </c>
      <c r="H14" s="1">
        <v>2.2000000000000002</v>
      </c>
      <c r="I14" s="1">
        <v>2.8</v>
      </c>
      <c r="J14" s="1">
        <v>2.2000000000000002</v>
      </c>
      <c r="K14" s="1">
        <v>2.4</v>
      </c>
      <c r="L14" s="1">
        <v>2</v>
      </c>
      <c r="M14" s="1">
        <v>2</v>
      </c>
      <c r="N14" s="1">
        <v>2.6</v>
      </c>
      <c r="O14" s="1">
        <v>3</v>
      </c>
      <c r="P14" s="1">
        <v>3</v>
      </c>
      <c r="Q14" s="5"/>
      <c r="R14" s="1">
        <v>2.4</v>
      </c>
      <c r="S14" s="1">
        <v>2.8</v>
      </c>
      <c r="T14" s="1">
        <v>2.6</v>
      </c>
      <c r="U14" s="1">
        <v>2.2000000000000002</v>
      </c>
    </row>
    <row r="15" spans="1:21">
      <c r="A15" s="14">
        <v>12</v>
      </c>
      <c r="B15" s="7" t="s">
        <v>84</v>
      </c>
      <c r="C15" s="17" t="s">
        <v>208</v>
      </c>
      <c r="D15" s="18" t="s">
        <v>207</v>
      </c>
      <c r="E15" s="1">
        <v>3</v>
      </c>
      <c r="F15" s="1">
        <v>3</v>
      </c>
      <c r="G15" s="1">
        <v>2.75</v>
      </c>
      <c r="H15" s="1">
        <v>2.75</v>
      </c>
      <c r="I15" s="1">
        <v>3</v>
      </c>
      <c r="J15" s="1">
        <v>2.25</v>
      </c>
      <c r="K15" s="1">
        <v>1.5</v>
      </c>
      <c r="L15" s="1">
        <v>1.25</v>
      </c>
      <c r="M15" s="1">
        <v>1.5</v>
      </c>
      <c r="N15" s="1">
        <v>2.25</v>
      </c>
      <c r="O15" s="1">
        <v>2.5</v>
      </c>
      <c r="P15" s="1">
        <v>3</v>
      </c>
      <c r="Q15" s="5"/>
      <c r="R15" s="1">
        <f>AVERAGE(R14:R14)</f>
        <v>2.4</v>
      </c>
      <c r="S15" s="1">
        <f>AVERAGE(S14:S14)</f>
        <v>2.8</v>
      </c>
      <c r="T15" s="1">
        <f>AVERAGE(T14:T14)</f>
        <v>2.6</v>
      </c>
      <c r="U15" s="1">
        <f>AVERAGE(U14:U14)</f>
        <v>2.2000000000000002</v>
      </c>
    </row>
    <row r="16" spans="1:21">
      <c r="A16" s="14">
        <v>13</v>
      </c>
      <c r="B16" s="7" t="s">
        <v>84</v>
      </c>
      <c r="C16" s="17" t="s">
        <v>210</v>
      </c>
      <c r="D16" s="18" t="s">
        <v>209</v>
      </c>
      <c r="E16" s="1">
        <v>3</v>
      </c>
      <c r="F16" s="1">
        <v>3</v>
      </c>
      <c r="G16" s="1">
        <v>2.8</v>
      </c>
      <c r="H16" s="1">
        <v>2.6</v>
      </c>
      <c r="I16" s="1">
        <v>2.8</v>
      </c>
      <c r="J16" s="1">
        <v>2.6</v>
      </c>
      <c r="K16" s="1">
        <v>2.6</v>
      </c>
      <c r="L16" s="1">
        <v>1</v>
      </c>
      <c r="M16" s="1">
        <v>2.2000000000000002</v>
      </c>
      <c r="N16" s="1">
        <v>2.6</v>
      </c>
      <c r="O16" s="1">
        <v>3</v>
      </c>
      <c r="P16" s="1">
        <v>3</v>
      </c>
      <c r="Q16" s="5"/>
      <c r="R16" s="1">
        <v>3</v>
      </c>
      <c r="S16" s="1">
        <v>3</v>
      </c>
      <c r="T16" s="1">
        <v>3</v>
      </c>
      <c r="U16" s="1">
        <v>2.2000000000000002</v>
      </c>
    </row>
    <row r="17" spans="1:21" ht="15" hidden="1" customHeight="1">
      <c r="A17" s="14">
        <v>14</v>
      </c>
      <c r="B17" s="7" t="s">
        <v>84</v>
      </c>
      <c r="C17" s="19" t="s">
        <v>49</v>
      </c>
      <c r="D17" s="19" t="s">
        <v>56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5"/>
      <c r="R17" s="1"/>
      <c r="S17" s="1"/>
      <c r="T17" s="1"/>
      <c r="U17" s="1"/>
    </row>
    <row r="18" spans="1:21" s="84" customFormat="1">
      <c r="A18" s="14">
        <v>15</v>
      </c>
      <c r="B18" s="7" t="s">
        <v>84</v>
      </c>
      <c r="C18" s="14" t="s">
        <v>81</v>
      </c>
      <c r="D18" s="18" t="s">
        <v>82</v>
      </c>
      <c r="E18" s="1">
        <v>2.8333333333333335</v>
      </c>
      <c r="F18" s="1">
        <v>2.1666666666666665</v>
      </c>
      <c r="G18" s="1">
        <v>2.3333333333333335</v>
      </c>
      <c r="H18" s="1">
        <v>2.5</v>
      </c>
      <c r="I18" s="1">
        <v>2.1666666666666665</v>
      </c>
      <c r="J18" s="1">
        <v>2.8333333333333335</v>
      </c>
      <c r="K18" s="1">
        <v>2.5</v>
      </c>
      <c r="L18" s="1">
        <v>2.3333333333333335</v>
      </c>
      <c r="M18" s="1">
        <v>2.8333333333333335</v>
      </c>
      <c r="N18" s="1">
        <v>2.1666666666666665</v>
      </c>
      <c r="O18" s="1">
        <v>2.5</v>
      </c>
      <c r="P18" s="1">
        <v>2.5</v>
      </c>
      <c r="Q18" s="5"/>
      <c r="R18" s="1">
        <v>2.5</v>
      </c>
      <c r="S18" s="1">
        <v>1.8333333333333333</v>
      </c>
      <c r="T18" s="1">
        <v>2</v>
      </c>
      <c r="U18" s="1">
        <v>2.5</v>
      </c>
    </row>
    <row r="19" spans="1:21">
      <c r="A19" s="22"/>
      <c r="B19" s="22"/>
      <c r="C19" s="22"/>
      <c r="D19" s="63" t="s">
        <v>59</v>
      </c>
      <c r="E19" s="62">
        <f>AVERAGE(E4:E18)</f>
        <v>1.7404761904761903</v>
      </c>
      <c r="F19" s="62">
        <f t="shared" ref="F19:P19" si="0">AVERAGE(F4:F18)</f>
        <v>2.2904761904761908</v>
      </c>
      <c r="G19" s="62">
        <f t="shared" si="0"/>
        <v>2.2333333333333334</v>
      </c>
      <c r="H19" s="62">
        <f t="shared" si="0"/>
        <v>2.2047619047619045</v>
      </c>
      <c r="I19" s="62">
        <f t="shared" si="0"/>
        <v>2.4785714285714282</v>
      </c>
      <c r="J19" s="62">
        <f t="shared" si="0"/>
        <v>2.0952380952380953</v>
      </c>
      <c r="K19" s="62">
        <f t="shared" si="0"/>
        <v>2.111904761904762</v>
      </c>
      <c r="L19" s="62">
        <f t="shared" si="0"/>
        <v>1.8607142857142858</v>
      </c>
      <c r="M19" s="62">
        <f t="shared" si="0"/>
        <v>2.0178571428571428</v>
      </c>
      <c r="N19" s="62">
        <f t="shared" si="0"/>
        <v>2.3952380952380956</v>
      </c>
      <c r="O19" s="62">
        <f t="shared" si="0"/>
        <v>1.907142857142857</v>
      </c>
      <c r="P19" s="62">
        <f t="shared" si="0"/>
        <v>2.4773809523809525</v>
      </c>
      <c r="Q19" s="24"/>
      <c r="R19" s="62">
        <f t="shared" ref="R19" si="1">AVERAGE(R4:R18)</f>
        <v>2.6500000000000004</v>
      </c>
      <c r="S19" s="62">
        <f t="shared" ref="S19" si="2">AVERAGE(S4:S18)</f>
        <v>2.6458333333333335</v>
      </c>
      <c r="T19" s="62">
        <f t="shared" ref="T19" si="3">AVERAGE(T4:T18)</f>
        <v>2.6375000000000002</v>
      </c>
      <c r="U19" s="62">
        <f t="shared" ref="U19" si="4">AVERAGE(U4:U18)</f>
        <v>2.2958333333333329</v>
      </c>
    </row>
    <row r="20" spans="1:21" s="44" customFormat="1">
      <c r="A20" s="47"/>
      <c r="B20" s="48"/>
      <c r="C20" s="48"/>
      <c r="D20" s="65" t="s">
        <v>230</v>
      </c>
      <c r="E20" s="66" t="str">
        <f>IF(E19&gt;1.5,"A","NA")</f>
        <v>A</v>
      </c>
      <c r="F20" s="66" t="str">
        <f t="shared" ref="F20:U20" si="5">IF(F19&gt;1.5,"A","NA")</f>
        <v>A</v>
      </c>
      <c r="G20" s="66" t="str">
        <f t="shared" si="5"/>
        <v>A</v>
      </c>
      <c r="H20" s="66" t="str">
        <f t="shared" si="5"/>
        <v>A</v>
      </c>
      <c r="I20" s="66" t="str">
        <f t="shared" si="5"/>
        <v>A</v>
      </c>
      <c r="J20" s="66" t="str">
        <f t="shared" si="5"/>
        <v>A</v>
      </c>
      <c r="K20" s="66" t="str">
        <f t="shared" si="5"/>
        <v>A</v>
      </c>
      <c r="L20" s="66" t="str">
        <f t="shared" si="5"/>
        <v>A</v>
      </c>
      <c r="M20" s="66" t="str">
        <f t="shared" si="5"/>
        <v>A</v>
      </c>
      <c r="N20" s="66" t="str">
        <f t="shared" si="5"/>
        <v>A</v>
      </c>
      <c r="O20" s="66" t="str">
        <f t="shared" si="5"/>
        <v>A</v>
      </c>
      <c r="P20" s="66" t="str">
        <f t="shared" si="5"/>
        <v>A</v>
      </c>
      <c r="Q20" s="4"/>
      <c r="R20" s="66" t="str">
        <f t="shared" si="5"/>
        <v>A</v>
      </c>
      <c r="S20" s="66" t="str">
        <f t="shared" si="5"/>
        <v>A</v>
      </c>
      <c r="T20" s="66" t="str">
        <f t="shared" si="5"/>
        <v>A</v>
      </c>
      <c r="U20" s="66" t="str">
        <f t="shared" si="5"/>
        <v>A</v>
      </c>
    </row>
    <row r="21" spans="1:21">
      <c r="A21" s="22"/>
      <c r="B21" s="22"/>
      <c r="D21" s="25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</row>
  </sheetData>
  <mergeCells count="1">
    <mergeCell ref="A1:U1"/>
  </mergeCells>
  <conditionalFormatting sqref="E4:U18">
    <cfRule type="cellIs" dxfId="1" priority="2" stopIfTrue="1" operator="greaterThan">
      <formula>3</formula>
    </cfRule>
  </conditionalFormatting>
  <pageMargins left="0.2" right="0.2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24"/>
  <sheetViews>
    <sheetView workbookViewId="0">
      <selection activeCell="P13" sqref="P13:S13"/>
    </sheetView>
  </sheetViews>
  <sheetFormatPr defaultRowHeight="12.75"/>
  <cols>
    <col min="1" max="1" width="4.7109375" style="28" bestFit="1" customWidth="1"/>
    <col min="2" max="2" width="16.7109375" style="28" customWidth="1"/>
    <col min="3" max="3" width="7" style="28" bestFit="1" customWidth="1"/>
    <col min="4" max="11" width="5.42578125" style="28" bestFit="1" customWidth="1"/>
    <col min="12" max="14" width="6.140625" style="28" bestFit="1" customWidth="1"/>
    <col min="15" max="15" width="4.5703125" style="28" customWidth="1"/>
    <col min="16" max="19" width="6.28515625" style="28" bestFit="1" customWidth="1"/>
    <col min="20" max="16384" width="9.140625" style="28"/>
  </cols>
  <sheetData>
    <row r="1" spans="1:20" ht="15.75">
      <c r="A1" s="85" t="s">
        <v>126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7"/>
      <c r="P1" s="86"/>
      <c r="Q1" s="86"/>
      <c r="R1" s="86"/>
      <c r="S1" s="86"/>
    </row>
    <row r="2" spans="1:20" s="31" customFormat="1">
      <c r="A2" s="29" t="s">
        <v>50</v>
      </c>
      <c r="B2" s="29" t="s">
        <v>20</v>
      </c>
      <c r="C2" s="26" t="s">
        <v>0</v>
      </c>
      <c r="D2" s="26" t="s">
        <v>1</v>
      </c>
      <c r="E2" s="26" t="s">
        <v>2</v>
      </c>
      <c r="F2" s="26" t="s">
        <v>3</v>
      </c>
      <c r="G2" s="26" t="s">
        <v>4</v>
      </c>
      <c r="H2" s="26" t="s">
        <v>5</v>
      </c>
      <c r="I2" s="26" t="s">
        <v>6</v>
      </c>
      <c r="J2" s="26" t="s">
        <v>7</v>
      </c>
      <c r="K2" s="26" t="s">
        <v>8</v>
      </c>
      <c r="L2" s="26" t="s">
        <v>9</v>
      </c>
      <c r="M2" s="26" t="s">
        <v>10</v>
      </c>
      <c r="N2" s="80" t="s">
        <v>11</v>
      </c>
      <c r="O2" s="11"/>
      <c r="P2" s="80" t="s">
        <v>24</v>
      </c>
      <c r="Q2" s="49" t="s">
        <v>25</v>
      </c>
      <c r="R2" s="26" t="s">
        <v>26</v>
      </c>
      <c r="S2" s="26" t="s">
        <v>27</v>
      </c>
    </row>
    <row r="3" spans="1:20" s="31" customFormat="1">
      <c r="A3" s="29"/>
      <c r="B3" s="32" t="s">
        <v>30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2"/>
      <c r="P3" s="51"/>
      <c r="Q3" s="51"/>
      <c r="R3" s="51"/>
      <c r="S3" s="51"/>
    </row>
    <row r="4" spans="1:20" s="31" customFormat="1">
      <c r="A4" s="29">
        <v>1</v>
      </c>
      <c r="B4" s="50" t="s">
        <v>32</v>
      </c>
      <c r="C4" s="58">
        <f>'BT-1 '!E12</f>
        <v>1.9175</v>
      </c>
      <c r="D4" s="58">
        <f>'BT-1 '!F12</f>
        <v>1.7874999999999999</v>
      </c>
      <c r="E4" s="58">
        <f>'BT-1 '!G12</f>
        <v>1.6125</v>
      </c>
      <c r="F4" s="58">
        <f>'BT-1 '!H12</f>
        <v>1.61625</v>
      </c>
      <c r="G4" s="58">
        <f>'BT-1 '!I12</f>
        <v>1.675</v>
      </c>
      <c r="H4" s="58">
        <f>'BT-1 '!J12</f>
        <v>1.2120833333333332</v>
      </c>
      <c r="I4" s="58">
        <f>'BT-1 '!K12</f>
        <v>0.56666666666666665</v>
      </c>
      <c r="J4" s="58">
        <f>'BT-1 '!L12</f>
        <v>0.79571428571428571</v>
      </c>
      <c r="K4" s="58">
        <f>'BT-1 '!M12</f>
        <v>1.1999999999999997</v>
      </c>
      <c r="L4" s="58">
        <f>'BT-1 '!N12</f>
        <v>2.0024999999999999</v>
      </c>
      <c r="M4" s="58">
        <f>'BT-1 '!O12</f>
        <v>1.4757142857142858</v>
      </c>
      <c r="N4" s="58">
        <f>'BT-1 '!P12</f>
        <v>2.1462500000000002</v>
      </c>
      <c r="O4" s="59"/>
      <c r="P4" s="58">
        <f>'BT-1 '!R12</f>
        <v>3</v>
      </c>
      <c r="Q4" s="58">
        <f>'BT-1 '!S12</f>
        <v>2</v>
      </c>
      <c r="R4" s="58">
        <f>'BT-1 '!T12</f>
        <v>1</v>
      </c>
      <c r="S4" s="58">
        <f>'BT-1 '!U12</f>
        <v>3</v>
      </c>
    </row>
    <row r="5" spans="1:20" s="31" customFormat="1">
      <c r="A5" s="29">
        <v>2</v>
      </c>
      <c r="B5" s="50" t="s">
        <v>33</v>
      </c>
      <c r="C5" s="60">
        <f>'BT-2 '!E12</f>
        <v>2.0019642857142861</v>
      </c>
      <c r="D5" s="60">
        <f>'BT-2 '!F12</f>
        <v>1.9285714285714284</v>
      </c>
      <c r="E5" s="60">
        <f>'BT-2 '!G12</f>
        <v>1.8723214285714285</v>
      </c>
      <c r="F5" s="60">
        <f>'BT-2 '!H12</f>
        <v>1.8260714285714286</v>
      </c>
      <c r="G5" s="60">
        <f>'BT-2 '!I12</f>
        <v>1.8773469387755102</v>
      </c>
      <c r="H5" s="60">
        <f>'BT-2 '!J12</f>
        <v>1.6359183673469389</v>
      </c>
      <c r="I5" s="60">
        <f>'BT-2 '!K12</f>
        <v>0.93095238095238086</v>
      </c>
      <c r="J5" s="60">
        <f>'BT-2 '!L12</f>
        <v>1.2469387755102039</v>
      </c>
      <c r="K5" s="60">
        <f>'BT-2 '!M12</f>
        <v>1.6308163265306121</v>
      </c>
      <c r="L5" s="60">
        <f>'BT-2 '!N12</f>
        <v>1.8019642857142859</v>
      </c>
      <c r="M5" s="60">
        <f>'BT-2 '!O12</f>
        <v>1.7665306122448983</v>
      </c>
      <c r="N5" s="60">
        <f>'BT-2 '!P12</f>
        <v>1.9564285714285714</v>
      </c>
      <c r="O5" s="61"/>
      <c r="P5" s="60">
        <f>'BT-2 '!R12</f>
        <v>2.5809523809523811</v>
      </c>
      <c r="Q5" s="60">
        <f>'BT-2 '!S12</f>
        <v>2.4</v>
      </c>
      <c r="R5" s="60">
        <f>'BT-2 '!T12</f>
        <v>2.1809523809523808</v>
      </c>
      <c r="S5" s="60">
        <f>'BT-2 '!U12</f>
        <v>2.0095238095238095</v>
      </c>
    </row>
    <row r="6" spans="1:20" s="31" customFormat="1">
      <c r="A6" s="29">
        <v>3</v>
      </c>
      <c r="B6" s="50" t="s">
        <v>34</v>
      </c>
      <c r="C6" s="60">
        <f>'BT-3'!E13</f>
        <v>2.2291666666666665</v>
      </c>
      <c r="D6" s="60">
        <f>'BT-3'!F13</f>
        <v>2.354166666666667</v>
      </c>
      <c r="E6" s="60">
        <f>'BT-3'!G13</f>
        <v>2.2062499999999998</v>
      </c>
      <c r="F6" s="60">
        <f>'BT-3'!H13</f>
        <v>2.1375000000000002</v>
      </c>
      <c r="G6" s="60">
        <f>'BT-3'!I13</f>
        <v>1.9770833333333333</v>
      </c>
      <c r="H6" s="60">
        <f>'BT-3'!J13</f>
        <v>1.8583333333333332</v>
      </c>
      <c r="I6" s="60">
        <f>'BT-3'!K13</f>
        <v>1.3041666666666667</v>
      </c>
      <c r="J6" s="60">
        <f>'BT-3'!L13</f>
        <v>1.3625</v>
      </c>
      <c r="K6" s="60">
        <f>'BT-3'!M13</f>
        <v>1.6916666666666667</v>
      </c>
      <c r="L6" s="60">
        <f>'BT-3'!N13</f>
        <v>1.6791666666666665</v>
      </c>
      <c r="M6" s="60">
        <f>'BT-3'!O13</f>
        <v>1.2041666666666666</v>
      </c>
      <c r="N6" s="60">
        <f>'BT-3'!P13</f>
        <v>2.2958333333333334</v>
      </c>
      <c r="O6" s="61"/>
      <c r="P6" s="60">
        <f>'BT-3'!R13</f>
        <v>2.7944444444444443</v>
      </c>
      <c r="Q6" s="60">
        <f>'BT-3'!S13</f>
        <v>2.6</v>
      </c>
      <c r="R6" s="60">
        <f>'BT-3'!T13</f>
        <v>2.1555555555555554</v>
      </c>
      <c r="S6" s="60">
        <f>'BT-3'!U13</f>
        <v>2.2083333333333335</v>
      </c>
    </row>
    <row r="7" spans="1:20" s="31" customFormat="1">
      <c r="A7" s="29">
        <v>4</v>
      </c>
      <c r="B7" s="50" t="s">
        <v>35</v>
      </c>
      <c r="C7" s="60">
        <f>'BT-4'!E14</f>
        <v>2.3185185185185184</v>
      </c>
      <c r="D7" s="60">
        <f>'BT-4'!F14</f>
        <v>2.5851851851851855</v>
      </c>
      <c r="E7" s="60">
        <f>'BT-4'!G14</f>
        <v>2.4166666666666665</v>
      </c>
      <c r="F7" s="60">
        <f>'BT-4'!H14</f>
        <v>2.4037037037037035</v>
      </c>
      <c r="G7" s="60">
        <f>'BT-4'!I14</f>
        <v>2.2574074074074075</v>
      </c>
      <c r="H7" s="60">
        <f>'BT-4'!J14</f>
        <v>1.567037037037037</v>
      </c>
      <c r="I7" s="60">
        <f>'BT-4'!K14</f>
        <v>1.0262962962962963</v>
      </c>
      <c r="J7" s="60">
        <f>'BT-4'!L14</f>
        <v>1.1929629629629628</v>
      </c>
      <c r="K7" s="60">
        <f>'BT-4'!M14</f>
        <v>1.4929629629629628</v>
      </c>
      <c r="L7" s="60">
        <f>'BT-4'!N14</f>
        <v>1.8300000000000003</v>
      </c>
      <c r="M7" s="60">
        <f>'BT-4'!O14</f>
        <v>1.6537037037037039</v>
      </c>
      <c r="N7" s="60">
        <f>'BT-4'!P14</f>
        <v>2.162962962962963</v>
      </c>
      <c r="O7" s="61"/>
      <c r="P7" s="60">
        <f>'BT-4'!R14</f>
        <v>2.4285714285714284</v>
      </c>
      <c r="Q7" s="60">
        <f>'BT-4'!S14</f>
        <v>2.5</v>
      </c>
      <c r="R7" s="60">
        <f>'BT-4'!T14</f>
        <v>2.4238095238095241</v>
      </c>
      <c r="S7" s="60">
        <f>'BT-4'!U14</f>
        <v>2.3642857142857143</v>
      </c>
    </row>
    <row r="8" spans="1:20" s="31" customFormat="1">
      <c r="A8" s="29">
        <v>5</v>
      </c>
      <c r="B8" s="50" t="s">
        <v>36</v>
      </c>
      <c r="C8" s="60">
        <f>'BT-5'!E17</f>
        <v>2.5592948717948718</v>
      </c>
      <c r="D8" s="60">
        <f>'BT-5'!F17</f>
        <v>2.5195512820512822</v>
      </c>
      <c r="E8" s="60">
        <f>'BT-5'!G17</f>
        <v>2.4900641025641028</v>
      </c>
      <c r="F8" s="60">
        <f>'BT-5'!H17</f>
        <v>2.5669871794871799</v>
      </c>
      <c r="G8" s="60">
        <f>'BT-5'!I17</f>
        <v>2.1695512820512821</v>
      </c>
      <c r="H8" s="60">
        <f>'BT-5'!J17</f>
        <v>1.769551282051282</v>
      </c>
      <c r="I8" s="60">
        <f>'BT-5'!K17</f>
        <v>1.5051282051282051</v>
      </c>
      <c r="J8" s="60">
        <f>'BT-5'!L17</f>
        <v>1.1564102564102565</v>
      </c>
      <c r="K8" s="60">
        <f>'BT-5'!M17</f>
        <v>1.7589743589743587</v>
      </c>
      <c r="L8" s="60">
        <f>'BT-5'!N17</f>
        <v>2.1259615384615382</v>
      </c>
      <c r="M8" s="60">
        <f>'BT-5'!O17</f>
        <v>1.8580128205128204</v>
      </c>
      <c r="N8" s="60">
        <f>'BT-5'!P17</f>
        <v>2.273397435897436</v>
      </c>
      <c r="O8" s="61"/>
      <c r="P8" s="60">
        <f>'BT-5'!R17</f>
        <v>2.4559027777777778</v>
      </c>
      <c r="Q8" s="60">
        <f>'BT-5'!S17</f>
        <v>2.4503472222222218</v>
      </c>
      <c r="R8" s="60">
        <f>'BT-5'!T17</f>
        <v>2.1517361111111111</v>
      </c>
      <c r="S8" s="60">
        <f>'BT-5'!U17</f>
        <v>2.0670138888888889</v>
      </c>
    </row>
    <row r="9" spans="1:20" s="31" customFormat="1">
      <c r="A9" s="29">
        <v>6</v>
      </c>
      <c r="B9" s="50" t="s">
        <v>37</v>
      </c>
      <c r="C9" s="60">
        <f>'BT-6'!E17</f>
        <v>2.6018518518518521</v>
      </c>
      <c r="D9" s="60">
        <f>'BT-6'!F17</f>
        <v>2.5555555555555558</v>
      </c>
      <c r="E9" s="60">
        <f>'BT-6'!G17</f>
        <v>2.7222222222222219</v>
      </c>
      <c r="F9" s="60">
        <f>'BT-6'!H17</f>
        <v>2.5466666666666664</v>
      </c>
      <c r="G9" s="60">
        <f>'BT-6'!I17</f>
        <v>2.5099999999999998</v>
      </c>
      <c r="H9" s="60">
        <f>'BT-6'!J17</f>
        <v>2.2295833333333333</v>
      </c>
      <c r="I9" s="60">
        <f>'BT-6'!K17</f>
        <v>1.8025</v>
      </c>
      <c r="J9" s="60">
        <f>'BT-6'!L17</f>
        <v>1.6458333333333335</v>
      </c>
      <c r="K9" s="60">
        <f>'BT-6'!M17</f>
        <v>2.2218518518518517</v>
      </c>
      <c r="L9" s="60">
        <f>'BT-6'!N17</f>
        <v>1.8129166666666665</v>
      </c>
      <c r="M9" s="60">
        <f>'BT-6'!O17</f>
        <v>1.9375000000000002</v>
      </c>
      <c r="N9" s="60">
        <f>'BT-6'!P17</f>
        <v>2.2685185185185186</v>
      </c>
      <c r="O9" s="61"/>
      <c r="P9" s="60">
        <f>'BT-6'!R17</f>
        <v>2.5357142857142856</v>
      </c>
      <c r="Q9" s="60">
        <f>'BT-6'!S17</f>
        <v>2.1904761904761902</v>
      </c>
      <c r="R9" s="60">
        <f>'BT-6'!T17</f>
        <v>2.4642857142857144</v>
      </c>
      <c r="S9" s="60">
        <f>'BT-6'!U17</f>
        <v>2.0285714285714285</v>
      </c>
    </row>
    <row r="10" spans="1:20">
      <c r="A10" s="29">
        <v>7</v>
      </c>
      <c r="B10" s="50" t="s">
        <v>38</v>
      </c>
      <c r="C10" s="60">
        <f>'BT-7'!E20</f>
        <v>2.0072916666666667</v>
      </c>
      <c r="D10" s="60">
        <f>'BT-7'!F20</f>
        <v>2.3866666666666663</v>
      </c>
      <c r="E10" s="60">
        <f>'BT-7'!G20</f>
        <v>2.4147916666666669</v>
      </c>
      <c r="F10" s="60">
        <f>'BT-7'!H20</f>
        <v>2.21875</v>
      </c>
      <c r="G10" s="60">
        <f>'BT-7'!I20</f>
        <v>2.2354166666666662</v>
      </c>
      <c r="H10" s="60">
        <f>'BT-7'!J20</f>
        <v>1.9624999999999997</v>
      </c>
      <c r="I10" s="60">
        <f>'BT-7'!K20</f>
        <v>1.5145833333333334</v>
      </c>
      <c r="J10" s="60">
        <f>'BT-7'!L20</f>
        <v>1.2543749999999998</v>
      </c>
      <c r="K10" s="60">
        <f>'BT-7'!M20</f>
        <v>1.9166666666666665</v>
      </c>
      <c r="L10" s="60">
        <f>'BT-7'!N20</f>
        <v>2.0406249999999999</v>
      </c>
      <c r="M10" s="60">
        <f>'BT-7'!O20</f>
        <v>1.9406249999999998</v>
      </c>
      <c r="N10" s="60">
        <f>'BT-7'!P20</f>
        <v>2.3093750000000002</v>
      </c>
      <c r="O10" s="61"/>
      <c r="P10" s="60">
        <f>'BT-7'!R20</f>
        <v>2.706666666666667</v>
      </c>
      <c r="Q10" s="60">
        <f>'BT-7'!S20</f>
        <v>2.5266666666666664</v>
      </c>
      <c r="R10" s="60">
        <f>'BT-7'!T20</f>
        <v>2.3283333333333336</v>
      </c>
      <c r="S10" s="60">
        <f>'BT-7'!U20</f>
        <v>2.2549999999999999</v>
      </c>
    </row>
    <row r="11" spans="1:20">
      <c r="A11" s="29">
        <v>8</v>
      </c>
      <c r="B11" s="50" t="s">
        <v>39</v>
      </c>
      <c r="C11" s="60">
        <f>'BT-8'!E19</f>
        <v>1.7404761904761903</v>
      </c>
      <c r="D11" s="60">
        <f>'BT-8'!F19</f>
        <v>2.2904761904761908</v>
      </c>
      <c r="E11" s="60">
        <f>'BT-8'!G19</f>
        <v>2.2333333333333334</v>
      </c>
      <c r="F11" s="60">
        <f>'BT-8'!H19</f>
        <v>2.2047619047619045</v>
      </c>
      <c r="G11" s="60">
        <f>'BT-8'!I19</f>
        <v>2.4785714285714282</v>
      </c>
      <c r="H11" s="60">
        <f>'BT-8'!J19</f>
        <v>2.0952380952380953</v>
      </c>
      <c r="I11" s="60">
        <f>'BT-8'!K19</f>
        <v>2.111904761904762</v>
      </c>
      <c r="J11" s="60">
        <f>'BT-8'!L19</f>
        <v>1.8607142857142858</v>
      </c>
      <c r="K11" s="60">
        <f>'BT-8'!M19</f>
        <v>2.0178571428571428</v>
      </c>
      <c r="L11" s="60">
        <f>'BT-8'!N19</f>
        <v>2.3952380952380956</v>
      </c>
      <c r="M11" s="60">
        <f>'BT-8'!O19</f>
        <v>1.907142857142857</v>
      </c>
      <c r="N11" s="60">
        <f>'BT-8'!P19</f>
        <v>2.4773809523809525</v>
      </c>
      <c r="O11" s="61"/>
      <c r="P11" s="60">
        <f>'BT-8'!R19</f>
        <v>2.6500000000000004</v>
      </c>
      <c r="Q11" s="60">
        <f>'BT-8'!S19</f>
        <v>2.6458333333333335</v>
      </c>
      <c r="R11" s="60">
        <f>'BT-8'!T19</f>
        <v>2.6375000000000002</v>
      </c>
      <c r="S11" s="60">
        <f>'BT-8'!U19</f>
        <v>2.2958333333333329</v>
      </c>
    </row>
    <row r="12" spans="1:20" ht="25.5">
      <c r="A12" s="40"/>
      <c r="B12" s="70" t="s">
        <v>60</v>
      </c>
      <c r="C12" s="62">
        <f>AVERAGE(C4:C11)</f>
        <v>2.1720080064611316</v>
      </c>
      <c r="D12" s="62">
        <f t="shared" ref="D12:N12" si="0">AVERAGE(D4:D11)</f>
        <v>2.3009591218966219</v>
      </c>
      <c r="E12" s="62">
        <f t="shared" si="0"/>
        <v>2.2460186775030526</v>
      </c>
      <c r="F12" s="62">
        <f t="shared" si="0"/>
        <v>2.1900863603988605</v>
      </c>
      <c r="G12" s="62">
        <f t="shared" si="0"/>
        <v>2.1475471321007036</v>
      </c>
      <c r="H12" s="62">
        <f t="shared" si="0"/>
        <v>1.791280597709169</v>
      </c>
      <c r="I12" s="62">
        <f t="shared" si="0"/>
        <v>1.345274788868539</v>
      </c>
      <c r="J12" s="62">
        <f t="shared" si="0"/>
        <v>1.314431112455666</v>
      </c>
      <c r="K12" s="62">
        <f t="shared" si="0"/>
        <v>1.7413494970637826</v>
      </c>
      <c r="L12" s="62">
        <f t="shared" si="0"/>
        <v>1.9610465315934067</v>
      </c>
      <c r="M12" s="62">
        <f t="shared" si="0"/>
        <v>1.7179244932481541</v>
      </c>
      <c r="N12" s="62">
        <f t="shared" si="0"/>
        <v>2.2362683468152218</v>
      </c>
      <c r="O12" s="52"/>
      <c r="P12" s="62">
        <f>AVERAGE(P4:P11)</f>
        <v>2.644031498015873</v>
      </c>
      <c r="Q12" s="62">
        <f>AVERAGE(Q4:Q11)</f>
        <v>2.4141654265873012</v>
      </c>
      <c r="R12" s="62">
        <f>AVERAGE(R4:R11)</f>
        <v>2.1677715773809525</v>
      </c>
      <c r="S12" s="62">
        <f>AVERAGE(S4:S11)</f>
        <v>2.2785701884920635</v>
      </c>
    </row>
    <row r="13" spans="1:20" ht="25.5">
      <c r="A13" s="40"/>
      <c r="B13" s="76" t="s">
        <v>83</v>
      </c>
      <c r="C13" s="51" t="str">
        <f>IF(C12&gt;=1.5,"A","NA")</f>
        <v>A</v>
      </c>
      <c r="D13" s="51" t="str">
        <f t="shared" ref="D13:N13" si="1">IF(D12&gt;=1.5,"A","NA")</f>
        <v>A</v>
      </c>
      <c r="E13" s="51" t="str">
        <f t="shared" si="1"/>
        <v>A</v>
      </c>
      <c r="F13" s="51" t="str">
        <f t="shared" si="1"/>
        <v>A</v>
      </c>
      <c r="G13" s="51" t="str">
        <f t="shared" si="1"/>
        <v>A</v>
      </c>
      <c r="H13" s="51" t="str">
        <f t="shared" si="1"/>
        <v>A</v>
      </c>
      <c r="I13" s="51" t="str">
        <f t="shared" si="1"/>
        <v>NA</v>
      </c>
      <c r="J13" s="51" t="str">
        <f t="shared" si="1"/>
        <v>NA</v>
      </c>
      <c r="K13" s="51" t="str">
        <f t="shared" si="1"/>
        <v>A</v>
      </c>
      <c r="L13" s="51" t="str">
        <f t="shared" si="1"/>
        <v>A</v>
      </c>
      <c r="M13" s="51" t="str">
        <f t="shared" si="1"/>
        <v>A</v>
      </c>
      <c r="N13" s="51" t="str">
        <f t="shared" si="1"/>
        <v>A</v>
      </c>
      <c r="O13" s="52"/>
      <c r="P13" s="51" t="str">
        <f t="shared" ref="P13" si="2">IF(P12&gt;=1.5,"A","NA")</f>
        <v>A</v>
      </c>
      <c r="Q13" s="51" t="str">
        <f t="shared" ref="Q13" si="3">IF(Q12&gt;=1.5,"A","NA")</f>
        <v>A</v>
      </c>
      <c r="R13" s="51" t="str">
        <f t="shared" ref="R13" si="4">IF(R12&gt;=1.5,"A","NA")</f>
        <v>A</v>
      </c>
      <c r="S13" s="51" t="str">
        <f t="shared" ref="S13" si="5">IF(S12&gt;=1.5,"A","NA")</f>
        <v>A</v>
      </c>
      <c r="T13" s="41"/>
    </row>
    <row r="14" spans="1:20">
      <c r="A14" s="54"/>
      <c r="B14" s="55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41"/>
    </row>
    <row r="15" spans="1:20">
      <c r="A15" s="54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41"/>
    </row>
    <row r="16" spans="1:20">
      <c r="A16" s="54"/>
      <c r="B16" s="55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41"/>
    </row>
    <row r="17" spans="1:20">
      <c r="A17" s="54"/>
      <c r="B17" s="55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41"/>
    </row>
    <row r="18" spans="1:20">
      <c r="A18" s="54"/>
      <c r="B18" s="55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41"/>
    </row>
    <row r="19" spans="1:20">
      <c r="A19" s="54"/>
      <c r="B19" s="55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41"/>
    </row>
    <row r="20" spans="1:20">
      <c r="A20" s="54"/>
      <c r="B20" s="55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41"/>
    </row>
    <row r="21" spans="1:20">
      <c r="A21" s="54"/>
      <c r="B21" s="55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41"/>
    </row>
    <row r="22" spans="1:20">
      <c r="A22" s="40"/>
      <c r="B22" s="23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41"/>
    </row>
    <row r="23" spans="1:20">
      <c r="A23" s="40"/>
      <c r="B23" s="23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1"/>
    </row>
    <row r="24" spans="1:20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</row>
  </sheetData>
  <mergeCells count="1">
    <mergeCell ref="A1:S1"/>
  </mergeCells>
  <conditionalFormatting sqref="C4:S11">
    <cfRule type="cellIs" dxfId="0" priority="1" stopIfTrue="1" operator="greaterThan">
      <formula>3</formula>
    </cfRule>
  </conditionalFormatting>
  <pageMargins left="0.2" right="0.2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13"/>
  <sheetViews>
    <sheetView workbookViewId="0">
      <selection activeCell="A13" sqref="A13:XFD13"/>
    </sheetView>
  </sheetViews>
  <sheetFormatPr defaultRowHeight="12.75"/>
  <cols>
    <col min="1" max="1" width="3" style="28" bestFit="1" customWidth="1"/>
    <col min="2" max="2" width="4.42578125" style="28" bestFit="1" customWidth="1"/>
    <col min="3" max="3" width="12.140625" style="28" bestFit="1" customWidth="1"/>
    <col min="4" max="4" width="36" style="28" bestFit="1" customWidth="1"/>
    <col min="5" max="5" width="9.5703125" style="28" bestFit="1" customWidth="1"/>
    <col min="6" max="16" width="7.5703125" style="28" bestFit="1" customWidth="1"/>
    <col min="17" max="17" width="3.42578125" style="28" customWidth="1"/>
    <col min="18" max="21" width="7.5703125" style="28" bestFit="1" customWidth="1"/>
    <col min="22" max="16384" width="9.140625" style="28"/>
  </cols>
  <sheetData>
    <row r="1" spans="1:21">
      <c r="A1" s="88" t="s">
        <v>28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</row>
    <row r="2" spans="1:21" s="31" customFormat="1">
      <c r="A2" s="29" t="s">
        <v>41</v>
      </c>
      <c r="B2" s="29" t="s">
        <v>22</v>
      </c>
      <c r="C2" s="29" t="s">
        <v>21</v>
      </c>
      <c r="D2" s="29" t="s">
        <v>20</v>
      </c>
      <c r="E2" s="26" t="s">
        <v>0</v>
      </c>
      <c r="F2" s="26" t="s">
        <v>1</v>
      </c>
      <c r="G2" s="26" t="s">
        <v>2</v>
      </c>
      <c r="H2" s="26" t="s">
        <v>3</v>
      </c>
      <c r="I2" s="26" t="s">
        <v>4</v>
      </c>
      <c r="J2" s="26" t="s">
        <v>5</v>
      </c>
      <c r="K2" s="26" t="s">
        <v>6</v>
      </c>
      <c r="L2" s="26" t="s">
        <v>7</v>
      </c>
      <c r="M2" s="26" t="s">
        <v>8</v>
      </c>
      <c r="N2" s="26" t="s">
        <v>9</v>
      </c>
      <c r="O2" s="26" t="s">
        <v>10</v>
      </c>
      <c r="P2" s="26" t="s">
        <v>11</v>
      </c>
      <c r="Q2" s="30"/>
      <c r="R2" s="26" t="s">
        <v>51</v>
      </c>
      <c r="S2" s="26" t="s">
        <v>52</v>
      </c>
      <c r="T2" s="26" t="s">
        <v>53</v>
      </c>
      <c r="U2" s="26" t="s">
        <v>54</v>
      </c>
    </row>
    <row r="3" spans="1:21" s="31" customFormat="1">
      <c r="A3" s="29"/>
      <c r="B3" s="29"/>
      <c r="C3" s="29"/>
      <c r="D3" s="32" t="s">
        <v>29</v>
      </c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30"/>
      <c r="R3" s="27"/>
      <c r="S3" s="27"/>
      <c r="T3" s="27"/>
      <c r="U3" s="27"/>
    </row>
    <row r="4" spans="1:21" s="31" customFormat="1">
      <c r="A4" s="29">
        <v>1</v>
      </c>
      <c r="B4" s="7" t="s">
        <v>12</v>
      </c>
      <c r="C4" s="33" t="s">
        <v>85</v>
      </c>
      <c r="D4" s="34" t="s">
        <v>86</v>
      </c>
      <c r="E4" s="1">
        <v>2.6</v>
      </c>
      <c r="F4" s="1">
        <v>3</v>
      </c>
      <c r="G4" s="1">
        <v>2.6</v>
      </c>
      <c r="H4" s="1">
        <v>2.8</v>
      </c>
      <c r="I4" s="1">
        <v>2.4</v>
      </c>
      <c r="J4" s="1">
        <v>1</v>
      </c>
      <c r="K4" s="1">
        <v>0</v>
      </c>
      <c r="L4" s="1">
        <v>0</v>
      </c>
      <c r="M4" s="1">
        <v>1.8</v>
      </c>
      <c r="N4" s="1">
        <v>3</v>
      </c>
      <c r="O4" s="1">
        <v>3</v>
      </c>
      <c r="P4" s="1">
        <v>3</v>
      </c>
      <c r="Q4" s="35"/>
      <c r="R4" s="8"/>
      <c r="S4" s="8"/>
      <c r="T4" s="8"/>
      <c r="U4" s="8"/>
    </row>
    <row r="5" spans="1:21" s="31" customFormat="1">
      <c r="A5" s="29">
        <v>2</v>
      </c>
      <c r="B5" s="7" t="s">
        <v>12</v>
      </c>
      <c r="C5" s="33" t="s">
        <v>87</v>
      </c>
      <c r="D5" s="34" t="s">
        <v>88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0.66666666666666663</v>
      </c>
      <c r="K5" s="1">
        <v>1.2</v>
      </c>
      <c r="L5" s="1">
        <v>0.6</v>
      </c>
      <c r="M5" s="1">
        <v>1.2</v>
      </c>
      <c r="N5" s="1">
        <v>1.8</v>
      </c>
      <c r="O5" s="1">
        <v>0</v>
      </c>
      <c r="P5" s="1">
        <v>1.8</v>
      </c>
      <c r="Q5" s="35"/>
      <c r="R5" s="1"/>
      <c r="S5" s="1"/>
      <c r="T5" s="1"/>
      <c r="U5" s="1"/>
    </row>
    <row r="6" spans="1:21" s="31" customFormat="1">
      <c r="A6" s="29">
        <v>3</v>
      </c>
      <c r="B6" s="7" t="s">
        <v>12</v>
      </c>
      <c r="C6" s="33" t="s">
        <v>89</v>
      </c>
      <c r="D6" s="34" t="s">
        <v>90</v>
      </c>
      <c r="E6" s="1">
        <v>2.67</v>
      </c>
      <c r="F6" s="1">
        <v>1.5</v>
      </c>
      <c r="G6" s="1">
        <v>1.17</v>
      </c>
      <c r="H6" s="1">
        <v>1</v>
      </c>
      <c r="I6" s="1">
        <v>1.5</v>
      </c>
      <c r="J6" s="1">
        <v>1.5</v>
      </c>
      <c r="K6" s="1">
        <v>0</v>
      </c>
      <c r="L6" s="1">
        <v>0</v>
      </c>
      <c r="M6" s="1">
        <v>0</v>
      </c>
      <c r="N6" s="1">
        <v>1.67</v>
      </c>
      <c r="O6" s="1">
        <v>1.5</v>
      </c>
      <c r="P6" s="1">
        <v>2.17</v>
      </c>
      <c r="Q6" s="35"/>
      <c r="R6" s="8"/>
      <c r="S6" s="8"/>
      <c r="T6" s="8"/>
      <c r="U6" s="8"/>
    </row>
    <row r="7" spans="1:21" s="31" customFormat="1">
      <c r="A7" s="29">
        <v>4</v>
      </c>
      <c r="B7" s="7" t="s">
        <v>12</v>
      </c>
      <c r="C7" s="33" t="s">
        <v>91</v>
      </c>
      <c r="D7" s="34" t="s">
        <v>92</v>
      </c>
      <c r="E7" s="1">
        <v>1.67</v>
      </c>
      <c r="F7" s="1">
        <v>1.67</v>
      </c>
      <c r="G7" s="1">
        <v>1.5</v>
      </c>
      <c r="H7" s="1">
        <v>1.5</v>
      </c>
      <c r="I7" s="1">
        <v>1.5</v>
      </c>
      <c r="J7" s="1">
        <v>2</v>
      </c>
      <c r="K7" s="1"/>
      <c r="L7" s="1"/>
      <c r="M7" s="1"/>
      <c r="N7" s="1">
        <v>2</v>
      </c>
      <c r="O7" s="1"/>
      <c r="P7" s="1">
        <v>2</v>
      </c>
      <c r="Q7" s="35"/>
      <c r="R7" s="8"/>
      <c r="S7" s="8"/>
      <c r="T7" s="8"/>
      <c r="U7" s="8"/>
    </row>
    <row r="8" spans="1:21" s="31" customFormat="1">
      <c r="A8" s="29">
        <v>5</v>
      </c>
      <c r="B8" s="7" t="s">
        <v>12</v>
      </c>
      <c r="C8" s="33" t="s">
        <v>93</v>
      </c>
      <c r="D8" s="34" t="s">
        <v>94</v>
      </c>
      <c r="E8" s="1">
        <v>2.4</v>
      </c>
      <c r="F8" s="1">
        <v>2.2999999999999998</v>
      </c>
      <c r="G8" s="1">
        <v>2.2999999999999998</v>
      </c>
      <c r="H8" s="1">
        <v>2.2999999999999998</v>
      </c>
      <c r="I8" s="1">
        <v>2</v>
      </c>
      <c r="J8" s="1">
        <v>2</v>
      </c>
      <c r="K8" s="1"/>
      <c r="L8" s="1">
        <v>2.2999999999999998</v>
      </c>
      <c r="M8" s="1">
        <v>2.6</v>
      </c>
      <c r="N8" s="1">
        <v>2.2999999999999998</v>
      </c>
      <c r="O8" s="1">
        <v>2.5</v>
      </c>
      <c r="P8" s="1">
        <v>2.4</v>
      </c>
      <c r="Q8" s="35"/>
      <c r="R8" s="8"/>
      <c r="S8" s="8"/>
      <c r="T8" s="8"/>
      <c r="U8" s="8"/>
    </row>
    <row r="9" spans="1:21" s="31" customFormat="1">
      <c r="A9" s="29">
        <v>6</v>
      </c>
      <c r="B9" s="7" t="s">
        <v>12</v>
      </c>
      <c r="C9" s="33" t="s">
        <v>95</v>
      </c>
      <c r="D9" s="34" t="s">
        <v>96</v>
      </c>
      <c r="E9" s="1">
        <v>1</v>
      </c>
      <c r="F9" s="1">
        <v>1</v>
      </c>
      <c r="G9" s="1">
        <v>1</v>
      </c>
      <c r="H9" s="1">
        <v>1</v>
      </c>
      <c r="I9" s="1">
        <v>1</v>
      </c>
      <c r="J9" s="1">
        <v>0.7</v>
      </c>
      <c r="K9" s="1">
        <v>0.7</v>
      </c>
      <c r="L9" s="1">
        <v>1</v>
      </c>
      <c r="M9" s="1">
        <v>0.8</v>
      </c>
      <c r="N9" s="1">
        <v>0.25</v>
      </c>
      <c r="O9" s="1">
        <v>1</v>
      </c>
      <c r="P9" s="1">
        <v>0.8</v>
      </c>
      <c r="Q9" s="35"/>
      <c r="R9" s="79"/>
      <c r="S9" s="79"/>
      <c r="T9" s="79"/>
      <c r="U9" s="79"/>
    </row>
    <row r="10" spans="1:21">
      <c r="A10" s="29">
        <v>7</v>
      </c>
      <c r="B10" s="7" t="s">
        <v>12</v>
      </c>
      <c r="C10" s="7" t="s">
        <v>98</v>
      </c>
      <c r="D10" s="36" t="s">
        <v>97</v>
      </c>
      <c r="E10" s="1">
        <v>3</v>
      </c>
      <c r="F10" s="1">
        <v>2.83</v>
      </c>
      <c r="G10" s="1">
        <v>2.33</v>
      </c>
      <c r="H10" s="1">
        <v>2.33</v>
      </c>
      <c r="I10" s="1">
        <v>3</v>
      </c>
      <c r="J10" s="1">
        <v>1.83</v>
      </c>
      <c r="K10" s="1">
        <v>1.5</v>
      </c>
      <c r="L10" s="1">
        <v>1.67</v>
      </c>
      <c r="M10" s="1">
        <v>2</v>
      </c>
      <c r="N10" s="1">
        <v>3</v>
      </c>
      <c r="O10" s="1">
        <v>2.33</v>
      </c>
      <c r="P10" s="1">
        <v>3</v>
      </c>
      <c r="Q10" s="37"/>
      <c r="R10" s="8">
        <v>3</v>
      </c>
      <c r="S10" s="8">
        <v>2</v>
      </c>
      <c r="T10" s="8">
        <v>1</v>
      </c>
      <c r="U10" s="8">
        <v>3</v>
      </c>
    </row>
    <row r="11" spans="1:21">
      <c r="A11" s="29">
        <v>8</v>
      </c>
      <c r="B11" s="7" t="s">
        <v>12</v>
      </c>
      <c r="C11" s="7" t="s">
        <v>100</v>
      </c>
      <c r="D11" s="36" t="s">
        <v>99</v>
      </c>
      <c r="E11" s="1">
        <v>2</v>
      </c>
      <c r="F11" s="1">
        <v>2</v>
      </c>
      <c r="G11" s="1">
        <v>2</v>
      </c>
      <c r="H11" s="1">
        <v>2</v>
      </c>
      <c r="I11" s="1">
        <v>2</v>
      </c>
      <c r="J11" s="1">
        <v>0</v>
      </c>
      <c r="K11" s="1">
        <v>0</v>
      </c>
      <c r="L11" s="1">
        <v>0</v>
      </c>
      <c r="M11" s="1">
        <v>0</v>
      </c>
      <c r="N11" s="1">
        <v>2</v>
      </c>
      <c r="O11" s="1">
        <v>0</v>
      </c>
      <c r="P11" s="1">
        <v>2</v>
      </c>
      <c r="Q11" s="38"/>
      <c r="R11" s="8"/>
      <c r="S11" s="8"/>
      <c r="T11" s="8"/>
      <c r="U11" s="8"/>
    </row>
    <row r="12" spans="1:21">
      <c r="A12" s="39"/>
      <c r="B12" s="7"/>
      <c r="C12" s="7"/>
      <c r="D12" s="63" t="s">
        <v>59</v>
      </c>
      <c r="E12" s="62">
        <f t="shared" ref="E12:P12" si="0">AVERAGE(E4:E11)</f>
        <v>1.9175</v>
      </c>
      <c r="F12" s="62">
        <f t="shared" si="0"/>
        <v>1.7874999999999999</v>
      </c>
      <c r="G12" s="62">
        <f t="shared" si="0"/>
        <v>1.6125</v>
      </c>
      <c r="H12" s="62">
        <f t="shared" si="0"/>
        <v>1.61625</v>
      </c>
      <c r="I12" s="62">
        <f t="shared" si="0"/>
        <v>1.675</v>
      </c>
      <c r="J12" s="62">
        <f t="shared" si="0"/>
        <v>1.2120833333333332</v>
      </c>
      <c r="K12" s="62">
        <f t="shared" si="0"/>
        <v>0.56666666666666665</v>
      </c>
      <c r="L12" s="62">
        <f t="shared" si="0"/>
        <v>0.79571428571428571</v>
      </c>
      <c r="M12" s="62">
        <f t="shared" si="0"/>
        <v>1.1999999999999997</v>
      </c>
      <c r="N12" s="62">
        <f t="shared" si="0"/>
        <v>2.0024999999999999</v>
      </c>
      <c r="O12" s="62">
        <f t="shared" si="0"/>
        <v>1.4757142857142858</v>
      </c>
      <c r="P12" s="62">
        <f t="shared" si="0"/>
        <v>2.1462500000000002</v>
      </c>
      <c r="Q12" s="57"/>
      <c r="R12" s="62">
        <f>AVERAGE(R4:R11)</f>
        <v>3</v>
      </c>
      <c r="S12" s="62">
        <f>AVERAGE(S4:S11)</f>
        <v>2</v>
      </c>
      <c r="T12" s="62">
        <f>AVERAGE(T4:T11)</f>
        <v>1</v>
      </c>
      <c r="U12" s="62">
        <f>AVERAGE(U4:U11)</f>
        <v>3</v>
      </c>
    </row>
    <row r="13" spans="1:21" s="44" customFormat="1">
      <c r="A13" s="47"/>
      <c r="B13" s="48"/>
      <c r="C13" s="48"/>
      <c r="D13" s="65" t="s">
        <v>230</v>
      </c>
      <c r="E13" s="66" t="str">
        <f>IF(E12&gt;1.5,"A","NA")</f>
        <v>A</v>
      </c>
      <c r="F13" s="66" t="str">
        <f t="shared" ref="F13:U13" si="1">IF(F12&gt;1.5,"A","NA")</f>
        <v>A</v>
      </c>
      <c r="G13" s="66" t="str">
        <f t="shared" si="1"/>
        <v>A</v>
      </c>
      <c r="H13" s="66" t="str">
        <f t="shared" si="1"/>
        <v>A</v>
      </c>
      <c r="I13" s="66" t="str">
        <f t="shared" si="1"/>
        <v>A</v>
      </c>
      <c r="J13" s="66" t="str">
        <f t="shared" si="1"/>
        <v>NA</v>
      </c>
      <c r="K13" s="66" t="str">
        <f t="shared" si="1"/>
        <v>NA</v>
      </c>
      <c r="L13" s="66" t="str">
        <f t="shared" si="1"/>
        <v>NA</v>
      </c>
      <c r="M13" s="66" t="str">
        <f t="shared" si="1"/>
        <v>NA</v>
      </c>
      <c r="N13" s="66" t="str">
        <f t="shared" si="1"/>
        <v>A</v>
      </c>
      <c r="O13" s="66" t="str">
        <f t="shared" si="1"/>
        <v>NA</v>
      </c>
      <c r="P13" s="66" t="str">
        <f t="shared" si="1"/>
        <v>A</v>
      </c>
      <c r="Q13" s="4"/>
      <c r="R13" s="66" t="str">
        <f t="shared" si="1"/>
        <v>A</v>
      </c>
      <c r="S13" s="66" t="str">
        <f t="shared" si="1"/>
        <v>A</v>
      </c>
      <c r="T13" s="66" t="str">
        <f t="shared" si="1"/>
        <v>NA</v>
      </c>
      <c r="U13" s="66" t="str">
        <f t="shared" si="1"/>
        <v>A</v>
      </c>
    </row>
  </sheetData>
  <mergeCells count="1">
    <mergeCell ref="A1:P1"/>
  </mergeCells>
  <conditionalFormatting sqref="E4:U12">
    <cfRule type="cellIs" dxfId="8" priority="4" stopIfTrue="1" operator="greaterThan">
      <formula>3</formula>
    </cfRule>
  </conditionalFormatting>
  <pageMargins left="0.2" right="0.2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U13"/>
  <sheetViews>
    <sheetView workbookViewId="0">
      <selection activeCell="A13" sqref="A13:XFD13"/>
    </sheetView>
  </sheetViews>
  <sheetFormatPr defaultRowHeight="12.75"/>
  <cols>
    <col min="1" max="1" width="3" style="28" bestFit="1" customWidth="1"/>
    <col min="2" max="2" width="4.42578125" style="28" bestFit="1" customWidth="1"/>
    <col min="3" max="3" width="12.140625" style="28" bestFit="1" customWidth="1"/>
    <col min="4" max="4" width="36" style="28" bestFit="1" customWidth="1"/>
    <col min="5" max="5" width="9.5703125" style="28" bestFit="1" customWidth="1"/>
    <col min="6" max="16" width="7.5703125" style="28" bestFit="1" customWidth="1"/>
    <col min="17" max="17" width="3.42578125" style="28" customWidth="1"/>
    <col min="18" max="21" width="7.5703125" style="28" bestFit="1" customWidth="1"/>
    <col min="22" max="16384" width="9.140625" style="28"/>
  </cols>
  <sheetData>
    <row r="1" spans="1:21">
      <c r="A1" s="88" t="s">
        <v>28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</row>
    <row r="2" spans="1:21" s="31" customFormat="1">
      <c r="A2" s="29" t="s">
        <v>41</v>
      </c>
      <c r="B2" s="29" t="s">
        <v>22</v>
      </c>
      <c r="C2" s="29" t="s">
        <v>21</v>
      </c>
      <c r="D2" s="29" t="s">
        <v>20</v>
      </c>
      <c r="E2" s="72" t="s">
        <v>0</v>
      </c>
      <c r="F2" s="72" t="s">
        <v>1</v>
      </c>
      <c r="G2" s="72" t="s">
        <v>2</v>
      </c>
      <c r="H2" s="72" t="s">
        <v>3</v>
      </c>
      <c r="I2" s="72" t="s">
        <v>4</v>
      </c>
      <c r="J2" s="72" t="s">
        <v>5</v>
      </c>
      <c r="K2" s="72" t="s">
        <v>6</v>
      </c>
      <c r="L2" s="72" t="s">
        <v>7</v>
      </c>
      <c r="M2" s="72" t="s">
        <v>8</v>
      </c>
      <c r="N2" s="72" t="s">
        <v>9</v>
      </c>
      <c r="O2" s="72" t="s">
        <v>10</v>
      </c>
      <c r="P2" s="72" t="s">
        <v>11</v>
      </c>
      <c r="Q2" s="30"/>
      <c r="R2" s="72" t="s">
        <v>51</v>
      </c>
      <c r="S2" s="72" t="s">
        <v>52</v>
      </c>
      <c r="T2" s="72" t="s">
        <v>53</v>
      </c>
      <c r="U2" s="72" t="s">
        <v>54</v>
      </c>
    </row>
    <row r="3" spans="1:21" s="31" customFormat="1">
      <c r="A3" s="29"/>
      <c r="B3" s="29"/>
      <c r="C3" s="29"/>
      <c r="D3" s="32" t="s">
        <v>29</v>
      </c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30"/>
      <c r="R3" s="73"/>
      <c r="S3" s="73"/>
      <c r="T3" s="73"/>
      <c r="U3" s="73"/>
    </row>
    <row r="4" spans="1:21" s="31" customFormat="1">
      <c r="A4" s="29">
        <v>1</v>
      </c>
      <c r="B4" s="7" t="s">
        <v>61</v>
      </c>
      <c r="C4" s="29" t="s">
        <v>102</v>
      </c>
      <c r="D4" s="77" t="s">
        <v>101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35"/>
      <c r="R4" s="1"/>
      <c r="S4" s="1"/>
      <c r="T4" s="1"/>
      <c r="U4" s="1"/>
    </row>
    <row r="5" spans="1:21" s="31" customFormat="1">
      <c r="A5" s="29">
        <v>2</v>
      </c>
      <c r="B5" s="7" t="s">
        <v>61</v>
      </c>
      <c r="C5" s="29" t="s">
        <v>104</v>
      </c>
      <c r="D5" s="77" t="s">
        <v>103</v>
      </c>
      <c r="E5" s="1">
        <v>2.33</v>
      </c>
      <c r="F5" s="1">
        <v>2.33</v>
      </c>
      <c r="G5" s="1">
        <v>2</v>
      </c>
      <c r="H5" s="1">
        <v>1.5</v>
      </c>
      <c r="I5" s="1"/>
      <c r="J5" s="1"/>
      <c r="K5" s="1"/>
      <c r="L5" s="1"/>
      <c r="M5" s="1"/>
      <c r="N5" s="1">
        <v>2.66</v>
      </c>
      <c r="O5" s="1"/>
      <c r="P5" s="1">
        <v>2.33</v>
      </c>
      <c r="Q5" s="35"/>
      <c r="R5" s="1"/>
      <c r="S5" s="1"/>
      <c r="T5" s="1"/>
      <c r="U5" s="1"/>
    </row>
    <row r="6" spans="1:21" s="31" customFormat="1">
      <c r="A6" s="29">
        <v>3</v>
      </c>
      <c r="B6" s="7" t="s">
        <v>61</v>
      </c>
      <c r="C6" s="29" t="s">
        <v>106</v>
      </c>
      <c r="D6" s="77" t="s">
        <v>105</v>
      </c>
      <c r="E6" s="81">
        <v>2.75</v>
      </c>
      <c r="F6" s="81">
        <v>2.67</v>
      </c>
      <c r="G6" s="81">
        <v>2</v>
      </c>
      <c r="H6" s="81">
        <v>3</v>
      </c>
      <c r="I6" s="81">
        <v>2.67</v>
      </c>
      <c r="J6" s="81">
        <v>3</v>
      </c>
      <c r="K6" s="81"/>
      <c r="L6" s="81">
        <v>2.5</v>
      </c>
      <c r="M6" s="81">
        <v>2.75</v>
      </c>
      <c r="N6" s="81">
        <v>2.67</v>
      </c>
      <c r="O6" s="81">
        <v>3</v>
      </c>
      <c r="P6" s="81">
        <v>2.75</v>
      </c>
      <c r="Q6" s="35"/>
      <c r="R6" s="1"/>
      <c r="S6" s="1"/>
      <c r="T6" s="1"/>
      <c r="U6" s="1"/>
    </row>
    <row r="7" spans="1:21" s="31" customFormat="1">
      <c r="A7" s="29">
        <v>4</v>
      </c>
      <c r="B7" s="7" t="s">
        <v>61</v>
      </c>
      <c r="C7" s="29" t="s">
        <v>108</v>
      </c>
      <c r="D7" s="77" t="s">
        <v>107</v>
      </c>
      <c r="E7" s="1">
        <v>3</v>
      </c>
      <c r="F7" s="1">
        <v>2.8</v>
      </c>
      <c r="G7" s="1">
        <v>2.8</v>
      </c>
      <c r="H7" s="1">
        <v>2.8</v>
      </c>
      <c r="I7" s="1">
        <v>2.4</v>
      </c>
      <c r="J7" s="1">
        <v>2</v>
      </c>
      <c r="K7" s="1">
        <v>1</v>
      </c>
      <c r="L7" s="1">
        <v>1</v>
      </c>
      <c r="M7" s="1">
        <v>1</v>
      </c>
      <c r="N7" s="1">
        <v>1</v>
      </c>
      <c r="O7" s="1">
        <v>1.4</v>
      </c>
      <c r="P7" s="1">
        <v>3</v>
      </c>
      <c r="Q7" s="35"/>
      <c r="R7" s="1">
        <v>2.6</v>
      </c>
      <c r="S7" s="1">
        <v>1.2</v>
      </c>
      <c r="T7" s="1">
        <v>2.4</v>
      </c>
      <c r="U7" s="1">
        <v>1.6</v>
      </c>
    </row>
    <row r="8" spans="1:21" s="31" customFormat="1">
      <c r="A8" s="29">
        <v>5</v>
      </c>
      <c r="B8" s="7" t="s">
        <v>61</v>
      </c>
      <c r="C8" s="29" t="s">
        <v>110</v>
      </c>
      <c r="D8" s="77" t="s">
        <v>109</v>
      </c>
      <c r="E8" s="1">
        <v>2.2857142857142856</v>
      </c>
      <c r="F8" s="1">
        <v>2.4285714285714284</v>
      </c>
      <c r="G8" s="1">
        <v>2.4285714285714284</v>
      </c>
      <c r="H8" s="1">
        <v>2.4285714285714284</v>
      </c>
      <c r="I8" s="1">
        <v>2.5714285714285716</v>
      </c>
      <c r="J8" s="1">
        <v>2.5714285714285716</v>
      </c>
      <c r="K8" s="1">
        <v>2.2857142857142856</v>
      </c>
      <c r="L8" s="1">
        <v>2.4285714285714284</v>
      </c>
      <c r="M8" s="1">
        <v>2.2857142857142856</v>
      </c>
      <c r="N8" s="1">
        <v>2.2857142857142856</v>
      </c>
      <c r="O8" s="1">
        <v>2.2857142857142856</v>
      </c>
      <c r="P8" s="1">
        <v>2.5714285714285716</v>
      </c>
      <c r="Q8" s="35"/>
      <c r="R8" s="1">
        <v>2.1428571428571428</v>
      </c>
      <c r="S8" s="1">
        <v>3</v>
      </c>
      <c r="T8" s="1">
        <v>2.1428571428571428</v>
      </c>
      <c r="U8" s="1">
        <v>2.4285714285714284</v>
      </c>
    </row>
    <row r="9" spans="1:21" s="31" customFormat="1">
      <c r="A9" s="29">
        <v>6</v>
      </c>
      <c r="B9" s="7" t="s">
        <v>61</v>
      </c>
      <c r="C9" s="29" t="s">
        <v>112</v>
      </c>
      <c r="D9" s="77" t="s">
        <v>111</v>
      </c>
      <c r="E9" s="1">
        <v>2.65</v>
      </c>
      <c r="F9" s="1">
        <v>2.2000000000000002</v>
      </c>
      <c r="G9" s="1">
        <v>2.75</v>
      </c>
      <c r="H9" s="1">
        <v>3</v>
      </c>
      <c r="I9" s="1">
        <v>2.5</v>
      </c>
      <c r="J9" s="1">
        <v>1</v>
      </c>
      <c r="K9" s="1">
        <v>0</v>
      </c>
      <c r="L9" s="1">
        <v>0</v>
      </c>
      <c r="M9" s="1">
        <v>2.5</v>
      </c>
      <c r="N9" s="1">
        <v>3</v>
      </c>
      <c r="O9" s="1">
        <v>3</v>
      </c>
      <c r="P9" s="1">
        <v>2</v>
      </c>
      <c r="Q9" s="35"/>
      <c r="R9" s="1">
        <v>3</v>
      </c>
      <c r="S9" s="1">
        <v>3</v>
      </c>
      <c r="T9" s="1">
        <v>2</v>
      </c>
      <c r="U9" s="1">
        <v>2</v>
      </c>
    </row>
    <row r="10" spans="1:21">
      <c r="A10" s="29">
        <v>7</v>
      </c>
      <c r="B10" s="7" t="s">
        <v>61</v>
      </c>
      <c r="C10" s="16" t="s">
        <v>114</v>
      </c>
      <c r="D10" s="78" t="s">
        <v>113</v>
      </c>
      <c r="E10" s="1">
        <v>2</v>
      </c>
      <c r="F10" s="1">
        <v>2</v>
      </c>
      <c r="G10" s="1">
        <v>2</v>
      </c>
      <c r="H10" s="1">
        <v>1</v>
      </c>
      <c r="I10" s="1">
        <v>2</v>
      </c>
      <c r="J10" s="1">
        <v>2</v>
      </c>
      <c r="K10" s="1">
        <v>1.3</v>
      </c>
      <c r="L10" s="1">
        <v>1.8</v>
      </c>
      <c r="M10" s="1">
        <v>2</v>
      </c>
      <c r="N10" s="1">
        <v>1.8</v>
      </c>
      <c r="O10" s="1">
        <v>1.8</v>
      </c>
      <c r="P10" s="1">
        <v>2</v>
      </c>
      <c r="Q10" s="37"/>
      <c r="R10" s="1"/>
      <c r="S10" s="1"/>
      <c r="T10" s="1"/>
      <c r="U10" s="1"/>
    </row>
    <row r="11" spans="1:21">
      <c r="A11" s="29">
        <v>8</v>
      </c>
      <c r="B11" s="7" t="s">
        <v>61</v>
      </c>
      <c r="C11" s="16" t="s">
        <v>116</v>
      </c>
      <c r="D11" s="78" t="s">
        <v>115</v>
      </c>
      <c r="E11" s="1">
        <v>1</v>
      </c>
      <c r="F11" s="1">
        <v>1</v>
      </c>
      <c r="G11" s="1">
        <v>1</v>
      </c>
      <c r="H11" s="1">
        <v>0.88</v>
      </c>
      <c r="I11" s="1">
        <v>1</v>
      </c>
      <c r="J11" s="1">
        <v>0.88</v>
      </c>
      <c r="K11" s="1">
        <v>1</v>
      </c>
      <c r="L11" s="1">
        <v>1</v>
      </c>
      <c r="M11" s="1">
        <v>0.88</v>
      </c>
      <c r="N11" s="1">
        <v>1</v>
      </c>
      <c r="O11" s="1">
        <v>0.88</v>
      </c>
      <c r="P11" s="1">
        <v>1</v>
      </c>
      <c r="Q11" s="38"/>
      <c r="R11" s="1"/>
      <c r="S11" s="1"/>
      <c r="T11" s="1"/>
      <c r="U11" s="1"/>
    </row>
    <row r="12" spans="1:21">
      <c r="A12" s="40"/>
      <c r="B12" s="7"/>
      <c r="C12" s="7"/>
      <c r="D12" s="63" t="s">
        <v>59</v>
      </c>
      <c r="E12" s="62">
        <f t="shared" ref="E12:P12" si="0">AVERAGE(E4:E11)</f>
        <v>2.0019642857142861</v>
      </c>
      <c r="F12" s="62">
        <f t="shared" si="0"/>
        <v>1.9285714285714284</v>
      </c>
      <c r="G12" s="62">
        <f t="shared" si="0"/>
        <v>1.8723214285714285</v>
      </c>
      <c r="H12" s="62">
        <f t="shared" si="0"/>
        <v>1.8260714285714286</v>
      </c>
      <c r="I12" s="62">
        <f t="shared" si="0"/>
        <v>1.8773469387755102</v>
      </c>
      <c r="J12" s="62">
        <f t="shared" si="0"/>
        <v>1.6359183673469389</v>
      </c>
      <c r="K12" s="62">
        <f t="shared" si="0"/>
        <v>0.93095238095238086</v>
      </c>
      <c r="L12" s="62">
        <f t="shared" si="0"/>
        <v>1.2469387755102039</v>
      </c>
      <c r="M12" s="62">
        <f t="shared" si="0"/>
        <v>1.6308163265306121</v>
      </c>
      <c r="N12" s="62">
        <f t="shared" si="0"/>
        <v>1.8019642857142859</v>
      </c>
      <c r="O12" s="62">
        <f t="shared" si="0"/>
        <v>1.7665306122448983</v>
      </c>
      <c r="P12" s="62">
        <f t="shared" si="0"/>
        <v>1.9564285714285714</v>
      </c>
      <c r="Q12" s="57"/>
      <c r="R12" s="62">
        <f>AVERAGE(R4:R11)</f>
        <v>2.5809523809523811</v>
      </c>
      <c r="S12" s="62">
        <f>AVERAGE(S4:S11)</f>
        <v>2.4</v>
      </c>
      <c r="T12" s="62">
        <f>AVERAGE(T4:T11)</f>
        <v>2.1809523809523808</v>
      </c>
      <c r="U12" s="62">
        <f>AVERAGE(U4:U11)</f>
        <v>2.0095238095238095</v>
      </c>
    </row>
    <row r="13" spans="1:21" s="44" customFormat="1">
      <c r="A13" s="47"/>
      <c r="B13" s="48"/>
      <c r="C13" s="48"/>
      <c r="D13" s="65" t="s">
        <v>230</v>
      </c>
      <c r="E13" s="66" t="str">
        <f>IF(E12&gt;1.5,"A","NA")</f>
        <v>A</v>
      </c>
      <c r="F13" s="66" t="str">
        <f t="shared" ref="F13:U13" si="1">IF(F12&gt;1.5,"A","NA")</f>
        <v>A</v>
      </c>
      <c r="G13" s="66" t="str">
        <f t="shared" si="1"/>
        <v>A</v>
      </c>
      <c r="H13" s="66" t="str">
        <f t="shared" si="1"/>
        <v>A</v>
      </c>
      <c r="I13" s="66" t="str">
        <f t="shared" si="1"/>
        <v>A</v>
      </c>
      <c r="J13" s="66" t="str">
        <f t="shared" si="1"/>
        <v>A</v>
      </c>
      <c r="K13" s="66" t="str">
        <f t="shared" si="1"/>
        <v>NA</v>
      </c>
      <c r="L13" s="66" t="str">
        <f t="shared" si="1"/>
        <v>NA</v>
      </c>
      <c r="M13" s="66" t="str">
        <f t="shared" si="1"/>
        <v>A</v>
      </c>
      <c r="N13" s="66" t="str">
        <f t="shared" si="1"/>
        <v>A</v>
      </c>
      <c r="O13" s="66" t="str">
        <f t="shared" si="1"/>
        <v>A</v>
      </c>
      <c r="P13" s="66" t="str">
        <f t="shared" si="1"/>
        <v>A</v>
      </c>
      <c r="Q13" s="4"/>
      <c r="R13" s="66" t="str">
        <f t="shared" si="1"/>
        <v>A</v>
      </c>
      <c r="S13" s="66" t="str">
        <f t="shared" si="1"/>
        <v>A</v>
      </c>
      <c r="T13" s="66" t="str">
        <f t="shared" si="1"/>
        <v>A</v>
      </c>
      <c r="U13" s="66" t="str">
        <f t="shared" si="1"/>
        <v>A</v>
      </c>
    </row>
  </sheetData>
  <mergeCells count="1">
    <mergeCell ref="A1:P1"/>
  </mergeCells>
  <conditionalFormatting sqref="E4:U12">
    <cfRule type="cellIs" dxfId="7" priority="2" stopIfTrue="1" operator="greaterThan">
      <formula>3</formula>
    </cfRule>
  </conditionalFormatting>
  <pageMargins left="0.2" right="0.2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U14"/>
  <sheetViews>
    <sheetView workbookViewId="0">
      <selection activeCell="A14" sqref="A14:XFD14"/>
    </sheetView>
  </sheetViews>
  <sheetFormatPr defaultRowHeight="12.75"/>
  <cols>
    <col min="1" max="1" width="3" style="28" customWidth="1"/>
    <col min="2" max="2" width="4.42578125" style="28" bestFit="1" customWidth="1"/>
    <col min="3" max="3" width="12.140625" style="28" bestFit="1" customWidth="1"/>
    <col min="4" max="4" width="33.85546875" style="28" bestFit="1" customWidth="1"/>
    <col min="5" max="5" width="9.5703125" style="28" bestFit="1" customWidth="1"/>
    <col min="6" max="16" width="7.5703125" style="28" bestFit="1" customWidth="1"/>
    <col min="17" max="17" width="3.5703125" style="28" customWidth="1"/>
    <col min="18" max="21" width="7.5703125" style="28" bestFit="1" customWidth="1"/>
    <col min="22" max="16384" width="9.140625" style="28"/>
  </cols>
  <sheetData>
    <row r="1" spans="1:21">
      <c r="A1" s="88" t="s">
        <v>28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90"/>
      <c r="Q1" s="42"/>
    </row>
    <row r="2" spans="1:21" s="31" customFormat="1">
      <c r="A2" s="2" t="s">
        <v>41</v>
      </c>
      <c r="B2" s="2" t="s">
        <v>22</v>
      </c>
      <c r="C2" s="2" t="s">
        <v>21</v>
      </c>
      <c r="D2" s="26" t="s">
        <v>20</v>
      </c>
      <c r="E2" s="26" t="s">
        <v>0</v>
      </c>
      <c r="F2" s="26" t="s">
        <v>1</v>
      </c>
      <c r="G2" s="26" t="s">
        <v>2</v>
      </c>
      <c r="H2" s="26" t="s">
        <v>3</v>
      </c>
      <c r="I2" s="26" t="s">
        <v>4</v>
      </c>
      <c r="J2" s="26" t="s">
        <v>5</v>
      </c>
      <c r="K2" s="26" t="s">
        <v>6</v>
      </c>
      <c r="L2" s="26" t="s">
        <v>7</v>
      </c>
      <c r="M2" s="26" t="s">
        <v>8</v>
      </c>
      <c r="N2" s="26" t="s">
        <v>9</v>
      </c>
      <c r="O2" s="26" t="s">
        <v>10</v>
      </c>
      <c r="P2" s="26" t="s">
        <v>11</v>
      </c>
      <c r="Q2" s="11"/>
      <c r="R2" s="26" t="s">
        <v>51</v>
      </c>
      <c r="S2" s="26" t="s">
        <v>52</v>
      </c>
      <c r="T2" s="26" t="s">
        <v>53</v>
      </c>
      <c r="U2" s="26" t="s">
        <v>54</v>
      </c>
    </row>
    <row r="3" spans="1:21">
      <c r="A3" s="14"/>
      <c r="B3" s="7"/>
      <c r="C3" s="7"/>
      <c r="D3" s="7" t="s">
        <v>30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38"/>
      <c r="R3" s="1"/>
      <c r="S3" s="1"/>
      <c r="T3" s="1"/>
      <c r="U3" s="1"/>
    </row>
    <row r="4" spans="1:21">
      <c r="A4" s="14">
        <v>1</v>
      </c>
      <c r="B4" s="7" t="s">
        <v>13</v>
      </c>
      <c r="C4" s="20" t="s">
        <v>127</v>
      </c>
      <c r="D4" s="20" t="s">
        <v>128</v>
      </c>
      <c r="E4" s="1">
        <v>0</v>
      </c>
      <c r="F4" s="1">
        <v>1.8</v>
      </c>
      <c r="G4" s="1">
        <v>2</v>
      </c>
      <c r="H4" s="1">
        <v>2</v>
      </c>
      <c r="I4" s="1">
        <v>0.6</v>
      </c>
      <c r="J4" s="1">
        <v>3</v>
      </c>
      <c r="K4" s="1">
        <v>3</v>
      </c>
      <c r="L4" s="1">
        <v>3</v>
      </c>
      <c r="M4" s="1">
        <v>2.6</v>
      </c>
      <c r="N4" s="1">
        <v>2.8</v>
      </c>
      <c r="O4" s="1">
        <v>0</v>
      </c>
      <c r="P4" s="1">
        <v>3</v>
      </c>
      <c r="Q4" s="5"/>
      <c r="R4" s="1"/>
      <c r="S4" s="1"/>
      <c r="T4" s="1"/>
      <c r="U4" s="1"/>
    </row>
    <row r="5" spans="1:21">
      <c r="A5" s="14">
        <v>2</v>
      </c>
      <c r="B5" s="7" t="s">
        <v>13</v>
      </c>
      <c r="C5" s="20" t="s">
        <v>129</v>
      </c>
      <c r="D5" s="43" t="s">
        <v>63</v>
      </c>
      <c r="E5" s="1">
        <v>1.2</v>
      </c>
      <c r="F5" s="1">
        <v>1.2</v>
      </c>
      <c r="G5" s="1">
        <v>1.2</v>
      </c>
      <c r="H5" s="1">
        <v>1.2</v>
      </c>
      <c r="I5" s="1">
        <v>1.2</v>
      </c>
      <c r="J5" s="1">
        <v>1.2</v>
      </c>
      <c r="K5" s="1">
        <v>0.9</v>
      </c>
      <c r="L5" s="1">
        <v>0.9</v>
      </c>
      <c r="M5" s="1">
        <v>0.9</v>
      </c>
      <c r="N5" s="1">
        <v>0.9</v>
      </c>
      <c r="O5" s="1">
        <v>0.9</v>
      </c>
      <c r="P5" s="1">
        <v>0.9</v>
      </c>
      <c r="Q5" s="5"/>
      <c r="R5" s="1"/>
      <c r="S5" s="1"/>
      <c r="T5" s="1"/>
      <c r="U5" s="1"/>
    </row>
    <row r="6" spans="1:21">
      <c r="A6" s="14">
        <v>3</v>
      </c>
      <c r="B6" s="7" t="s">
        <v>13</v>
      </c>
      <c r="C6" s="20" t="s">
        <v>130</v>
      </c>
      <c r="D6" s="17" t="s">
        <v>131</v>
      </c>
      <c r="E6" s="1">
        <v>3</v>
      </c>
      <c r="F6" s="1">
        <v>3</v>
      </c>
      <c r="G6" s="1">
        <v>3</v>
      </c>
      <c r="H6" s="1">
        <v>3</v>
      </c>
      <c r="I6" s="1">
        <v>2.4</v>
      </c>
      <c r="J6" s="1">
        <v>2</v>
      </c>
      <c r="K6" s="1">
        <v>0</v>
      </c>
      <c r="L6" s="1">
        <v>0</v>
      </c>
      <c r="M6" s="1">
        <v>1</v>
      </c>
      <c r="N6" s="1">
        <v>1</v>
      </c>
      <c r="O6" s="1">
        <v>1.4</v>
      </c>
      <c r="P6" s="1">
        <v>3</v>
      </c>
      <c r="Q6" s="5"/>
      <c r="R6" s="1">
        <v>3</v>
      </c>
      <c r="S6" s="1">
        <v>3</v>
      </c>
      <c r="T6" s="1">
        <v>3</v>
      </c>
      <c r="U6" s="1">
        <v>2.2000000000000002</v>
      </c>
    </row>
    <row r="7" spans="1:21">
      <c r="A7" s="14">
        <v>4</v>
      </c>
      <c r="B7" s="7" t="s">
        <v>13</v>
      </c>
      <c r="C7" s="20" t="s">
        <v>132</v>
      </c>
      <c r="D7" s="14" t="s">
        <v>133</v>
      </c>
      <c r="E7" s="1">
        <v>2.8</v>
      </c>
      <c r="F7" s="1">
        <v>2.6</v>
      </c>
      <c r="G7" s="1">
        <v>2.2000000000000002</v>
      </c>
      <c r="H7" s="1">
        <v>2.6</v>
      </c>
      <c r="I7" s="1">
        <v>1.75</v>
      </c>
      <c r="J7" s="1">
        <v>1.3333333333333333</v>
      </c>
      <c r="K7" s="1">
        <v>1</v>
      </c>
      <c r="L7" s="1">
        <v>1.3333333333333333</v>
      </c>
      <c r="M7" s="1">
        <v>1.75</v>
      </c>
      <c r="N7" s="1">
        <v>1.4</v>
      </c>
      <c r="O7" s="1">
        <v>1</v>
      </c>
      <c r="P7" s="1">
        <v>2.8</v>
      </c>
      <c r="Q7" s="5"/>
      <c r="R7" s="1">
        <v>2.6</v>
      </c>
      <c r="S7" s="1">
        <v>1.8</v>
      </c>
      <c r="T7" s="1">
        <v>1.8</v>
      </c>
      <c r="U7" s="1">
        <v>1.4</v>
      </c>
    </row>
    <row r="8" spans="1:21">
      <c r="A8" s="14">
        <v>5</v>
      </c>
      <c r="B8" s="7" t="s">
        <v>13</v>
      </c>
      <c r="C8" s="7" t="s">
        <v>134</v>
      </c>
      <c r="D8" s="7" t="s">
        <v>135</v>
      </c>
      <c r="E8" s="1">
        <v>3</v>
      </c>
      <c r="F8" s="1">
        <v>2.4</v>
      </c>
      <c r="G8" s="1">
        <v>2</v>
      </c>
      <c r="H8" s="1">
        <v>1.8</v>
      </c>
      <c r="I8" s="1">
        <v>2.2000000000000002</v>
      </c>
      <c r="J8" s="1">
        <v>1</v>
      </c>
      <c r="K8" s="1">
        <v>1.2</v>
      </c>
      <c r="L8" s="1">
        <v>1</v>
      </c>
      <c r="M8" s="1">
        <v>1.2</v>
      </c>
      <c r="N8" s="1">
        <v>1</v>
      </c>
      <c r="O8" s="1">
        <v>1</v>
      </c>
      <c r="P8" s="1">
        <v>2</v>
      </c>
      <c r="Q8" s="5"/>
      <c r="R8" s="1">
        <v>3</v>
      </c>
      <c r="S8" s="1">
        <v>2.8</v>
      </c>
      <c r="T8" s="1">
        <v>1.8</v>
      </c>
      <c r="U8" s="1">
        <v>2.4</v>
      </c>
    </row>
    <row r="9" spans="1:21" ht="13.5" customHeight="1">
      <c r="A9" s="14">
        <v>6</v>
      </c>
      <c r="B9" s="7" t="s">
        <v>13</v>
      </c>
      <c r="C9" s="7" t="s">
        <v>136</v>
      </c>
      <c r="D9" s="21" t="s">
        <v>137</v>
      </c>
      <c r="E9" s="1">
        <v>2.5</v>
      </c>
      <c r="F9" s="1">
        <v>2.5</v>
      </c>
      <c r="G9" s="1">
        <v>2.25</v>
      </c>
      <c r="H9" s="1">
        <v>1.5</v>
      </c>
      <c r="I9" s="1">
        <v>2</v>
      </c>
      <c r="J9" s="1">
        <v>1</v>
      </c>
      <c r="K9" s="1">
        <v>1</v>
      </c>
      <c r="L9" s="1">
        <v>1</v>
      </c>
      <c r="M9" s="1">
        <v>2</v>
      </c>
      <c r="N9" s="1">
        <v>1</v>
      </c>
      <c r="O9" s="1">
        <v>1</v>
      </c>
      <c r="P9" s="1">
        <v>1</v>
      </c>
      <c r="Q9" s="5"/>
      <c r="R9" s="1">
        <v>3</v>
      </c>
      <c r="S9" s="1">
        <v>3</v>
      </c>
      <c r="T9" s="1">
        <v>2</v>
      </c>
      <c r="U9" s="1">
        <v>2.75</v>
      </c>
    </row>
    <row r="10" spans="1:21">
      <c r="A10" s="14">
        <v>7</v>
      </c>
      <c r="B10" s="7" t="s">
        <v>13</v>
      </c>
      <c r="C10" s="7" t="s">
        <v>138</v>
      </c>
      <c r="D10" s="71" t="s">
        <v>139</v>
      </c>
      <c r="E10" s="1">
        <v>2.6666666666666665</v>
      </c>
      <c r="F10" s="1">
        <v>2.6666666666666665</v>
      </c>
      <c r="G10" s="1">
        <v>2.5</v>
      </c>
      <c r="H10" s="1">
        <v>2.5</v>
      </c>
      <c r="I10" s="1">
        <v>2.8333333333333335</v>
      </c>
      <c r="J10" s="1">
        <v>2.6666666666666665</v>
      </c>
      <c r="K10" s="1">
        <v>1.6666666666666667</v>
      </c>
      <c r="L10" s="1">
        <v>2</v>
      </c>
      <c r="M10" s="1">
        <v>2.25</v>
      </c>
      <c r="N10" s="1">
        <v>2.6666666666666665</v>
      </c>
      <c r="O10" s="1">
        <v>2.1666666666666665</v>
      </c>
      <c r="P10" s="1">
        <v>2.8333333333333335</v>
      </c>
      <c r="Q10" s="5"/>
      <c r="R10" s="1">
        <v>2.5</v>
      </c>
      <c r="S10" s="1">
        <v>2.5</v>
      </c>
      <c r="T10" s="1">
        <v>2.3333333333333335</v>
      </c>
      <c r="U10" s="1">
        <v>2.6666666666666665</v>
      </c>
    </row>
    <row r="11" spans="1:21">
      <c r="A11" s="14">
        <v>8</v>
      </c>
      <c r="B11" s="7" t="s">
        <v>13</v>
      </c>
      <c r="C11" s="7" t="s">
        <v>140</v>
      </c>
      <c r="D11" s="7" t="s">
        <v>141</v>
      </c>
      <c r="E11" s="1">
        <v>2.6666666666666665</v>
      </c>
      <c r="F11" s="1">
        <v>2.6666666666666665</v>
      </c>
      <c r="G11" s="1">
        <v>2.5</v>
      </c>
      <c r="H11" s="1">
        <v>2.5</v>
      </c>
      <c r="I11" s="1">
        <v>2.8333333333333335</v>
      </c>
      <c r="J11" s="1">
        <v>2.6666666666666665</v>
      </c>
      <c r="K11" s="1">
        <v>1.6666666666666667</v>
      </c>
      <c r="L11" s="1">
        <v>1.6666666666666667</v>
      </c>
      <c r="M11" s="1">
        <v>1.8333333333333333</v>
      </c>
      <c r="N11" s="1">
        <v>2.6666666666666665</v>
      </c>
      <c r="O11" s="1">
        <v>2.1666666666666665</v>
      </c>
      <c r="P11" s="1">
        <v>2.8333333333333335</v>
      </c>
      <c r="Q11" s="5"/>
      <c r="R11" s="1">
        <v>2.6666666666666665</v>
      </c>
      <c r="S11" s="1">
        <v>2.5</v>
      </c>
      <c r="T11" s="1">
        <v>2</v>
      </c>
      <c r="U11" s="1">
        <v>1.8333333333333333</v>
      </c>
    </row>
    <row r="12" spans="1:21">
      <c r="A12" s="14"/>
      <c r="B12" s="7"/>
      <c r="C12" s="67"/>
      <c r="D12" s="7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5"/>
      <c r="R12" s="1"/>
      <c r="S12" s="1"/>
      <c r="T12" s="1"/>
      <c r="U12" s="1"/>
    </row>
    <row r="13" spans="1:21" ht="15.75" customHeight="1">
      <c r="B13" s="41"/>
      <c r="C13" s="41"/>
      <c r="D13" s="63" t="s">
        <v>59</v>
      </c>
      <c r="E13" s="62">
        <f>AVERAGE(E4:E12)</f>
        <v>2.2291666666666665</v>
      </c>
      <c r="F13" s="62">
        <f t="shared" ref="F13:U13" si="0">AVERAGE(F4:F12)</f>
        <v>2.354166666666667</v>
      </c>
      <c r="G13" s="62">
        <f t="shared" si="0"/>
        <v>2.2062499999999998</v>
      </c>
      <c r="H13" s="62">
        <f t="shared" si="0"/>
        <v>2.1375000000000002</v>
      </c>
      <c r="I13" s="62">
        <f t="shared" si="0"/>
        <v>1.9770833333333333</v>
      </c>
      <c r="J13" s="62">
        <f t="shared" si="0"/>
        <v>1.8583333333333332</v>
      </c>
      <c r="K13" s="62">
        <f t="shared" si="0"/>
        <v>1.3041666666666667</v>
      </c>
      <c r="L13" s="62">
        <f t="shared" si="0"/>
        <v>1.3625</v>
      </c>
      <c r="M13" s="62">
        <f t="shared" si="0"/>
        <v>1.6916666666666667</v>
      </c>
      <c r="N13" s="62">
        <f t="shared" si="0"/>
        <v>1.6791666666666665</v>
      </c>
      <c r="O13" s="62">
        <f t="shared" si="0"/>
        <v>1.2041666666666666</v>
      </c>
      <c r="P13" s="62">
        <f t="shared" si="0"/>
        <v>2.2958333333333334</v>
      </c>
      <c r="Q13" s="64"/>
      <c r="R13" s="62">
        <f t="shared" si="0"/>
        <v>2.7944444444444443</v>
      </c>
      <c r="S13" s="62">
        <f t="shared" si="0"/>
        <v>2.6</v>
      </c>
      <c r="T13" s="62">
        <f t="shared" si="0"/>
        <v>2.1555555555555554</v>
      </c>
      <c r="U13" s="62">
        <f t="shared" si="0"/>
        <v>2.2083333333333335</v>
      </c>
    </row>
    <row r="14" spans="1:21" s="44" customFormat="1">
      <c r="A14" s="47"/>
      <c r="B14" s="48"/>
      <c r="C14" s="48"/>
      <c r="D14" s="65" t="s">
        <v>230</v>
      </c>
      <c r="E14" s="66" t="str">
        <f>IF(E13&gt;1.5,"A","NA")</f>
        <v>A</v>
      </c>
      <c r="F14" s="66" t="str">
        <f t="shared" ref="F14:U14" si="1">IF(F13&gt;1.5,"A","NA")</f>
        <v>A</v>
      </c>
      <c r="G14" s="66" t="str">
        <f t="shared" si="1"/>
        <v>A</v>
      </c>
      <c r="H14" s="66" t="str">
        <f t="shared" si="1"/>
        <v>A</v>
      </c>
      <c r="I14" s="66" t="str">
        <f t="shared" si="1"/>
        <v>A</v>
      </c>
      <c r="J14" s="66" t="str">
        <f t="shared" si="1"/>
        <v>A</v>
      </c>
      <c r="K14" s="66" t="str">
        <f t="shared" si="1"/>
        <v>NA</v>
      </c>
      <c r="L14" s="66" t="str">
        <f t="shared" si="1"/>
        <v>NA</v>
      </c>
      <c r="M14" s="66" t="str">
        <f t="shared" si="1"/>
        <v>A</v>
      </c>
      <c r="N14" s="66" t="str">
        <f t="shared" si="1"/>
        <v>A</v>
      </c>
      <c r="O14" s="66" t="str">
        <f t="shared" si="1"/>
        <v>NA</v>
      </c>
      <c r="P14" s="66" t="str">
        <f t="shared" si="1"/>
        <v>A</v>
      </c>
      <c r="Q14" s="4"/>
      <c r="R14" s="66" t="str">
        <f t="shared" si="1"/>
        <v>A</v>
      </c>
      <c r="S14" s="66" t="str">
        <f t="shared" si="1"/>
        <v>A</v>
      </c>
      <c r="T14" s="66" t="str">
        <f t="shared" si="1"/>
        <v>A</v>
      </c>
      <c r="U14" s="66" t="str">
        <f t="shared" si="1"/>
        <v>A</v>
      </c>
    </row>
  </sheetData>
  <mergeCells count="1">
    <mergeCell ref="A1:P1"/>
  </mergeCells>
  <conditionalFormatting sqref="E4:U13">
    <cfRule type="cellIs" dxfId="6" priority="2" stopIfTrue="1" operator="greaterThan">
      <formula>3</formula>
    </cfRule>
  </conditionalFormatting>
  <pageMargins left="0.2" right="0.2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U15"/>
  <sheetViews>
    <sheetView workbookViewId="0">
      <selection activeCell="A15" sqref="A15:XFD15"/>
    </sheetView>
  </sheetViews>
  <sheetFormatPr defaultRowHeight="12.75"/>
  <cols>
    <col min="1" max="1" width="3" style="28" customWidth="1"/>
    <col min="2" max="2" width="4.42578125" style="28" bestFit="1" customWidth="1"/>
    <col min="3" max="3" width="12.140625" style="28" bestFit="1" customWidth="1"/>
    <col min="4" max="4" width="37.85546875" style="28" customWidth="1"/>
    <col min="5" max="5" width="9.5703125" style="28" bestFit="1" customWidth="1"/>
    <col min="6" max="16" width="7.5703125" style="28" bestFit="1" customWidth="1"/>
    <col min="17" max="17" width="3.5703125" style="28" customWidth="1"/>
    <col min="18" max="21" width="7.5703125" style="28" bestFit="1" customWidth="1"/>
    <col min="22" max="16384" width="9.140625" style="28"/>
  </cols>
  <sheetData>
    <row r="1" spans="1:21">
      <c r="A1" s="88" t="s">
        <v>28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90"/>
      <c r="Q1" s="42"/>
    </row>
    <row r="2" spans="1:21" s="31" customFormat="1">
      <c r="A2" s="2" t="s">
        <v>41</v>
      </c>
      <c r="B2" s="2" t="s">
        <v>22</v>
      </c>
      <c r="C2" s="2" t="s">
        <v>21</v>
      </c>
      <c r="D2" s="72" t="s">
        <v>20</v>
      </c>
      <c r="E2" s="72" t="s">
        <v>0</v>
      </c>
      <c r="F2" s="72" t="s">
        <v>1</v>
      </c>
      <c r="G2" s="72" t="s">
        <v>2</v>
      </c>
      <c r="H2" s="72" t="s">
        <v>3</v>
      </c>
      <c r="I2" s="72" t="s">
        <v>4</v>
      </c>
      <c r="J2" s="72" t="s">
        <v>5</v>
      </c>
      <c r="K2" s="72" t="s">
        <v>6</v>
      </c>
      <c r="L2" s="72" t="s">
        <v>7</v>
      </c>
      <c r="M2" s="72" t="s">
        <v>8</v>
      </c>
      <c r="N2" s="72" t="s">
        <v>9</v>
      </c>
      <c r="O2" s="72" t="s">
        <v>10</v>
      </c>
      <c r="P2" s="72" t="s">
        <v>11</v>
      </c>
      <c r="Q2" s="11"/>
      <c r="R2" s="72" t="s">
        <v>51</v>
      </c>
      <c r="S2" s="72" t="s">
        <v>52</v>
      </c>
      <c r="T2" s="72" t="s">
        <v>53</v>
      </c>
      <c r="U2" s="72" t="s">
        <v>54</v>
      </c>
    </row>
    <row r="3" spans="1:21">
      <c r="A3" s="14"/>
      <c r="B3" s="7"/>
      <c r="C3" s="7"/>
      <c r="D3" s="7" t="s">
        <v>30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38"/>
      <c r="R3" s="1"/>
      <c r="S3" s="1"/>
      <c r="T3" s="1"/>
      <c r="U3" s="1"/>
    </row>
    <row r="4" spans="1:21">
      <c r="A4" s="14">
        <v>1</v>
      </c>
      <c r="B4" s="7" t="s">
        <v>62</v>
      </c>
      <c r="C4" s="20" t="s">
        <v>142</v>
      </c>
      <c r="D4" s="20" t="s">
        <v>143</v>
      </c>
      <c r="E4" s="1">
        <v>0</v>
      </c>
      <c r="F4" s="1">
        <v>2</v>
      </c>
      <c r="G4" s="1">
        <v>2</v>
      </c>
      <c r="H4" s="1">
        <v>2</v>
      </c>
      <c r="I4" s="1">
        <v>2</v>
      </c>
      <c r="J4" s="1">
        <v>1.67</v>
      </c>
      <c r="K4" s="1">
        <v>0.67</v>
      </c>
      <c r="L4" s="1">
        <v>1.67</v>
      </c>
      <c r="M4" s="1">
        <v>1.17</v>
      </c>
      <c r="N4" s="1">
        <v>1.67</v>
      </c>
      <c r="O4" s="1">
        <v>2</v>
      </c>
      <c r="P4" s="1">
        <v>2</v>
      </c>
      <c r="Q4" s="5"/>
      <c r="R4" s="1"/>
      <c r="S4" s="1"/>
      <c r="T4" s="1"/>
      <c r="U4" s="1"/>
    </row>
    <row r="5" spans="1:21">
      <c r="A5" s="14">
        <v>2</v>
      </c>
      <c r="B5" s="7" t="s">
        <v>62</v>
      </c>
      <c r="C5" s="20" t="s">
        <v>144</v>
      </c>
      <c r="D5" s="43" t="s">
        <v>145</v>
      </c>
      <c r="E5" s="1">
        <v>2.4</v>
      </c>
      <c r="F5" s="1">
        <v>2.2000000000000002</v>
      </c>
      <c r="G5" s="1">
        <v>2</v>
      </c>
      <c r="H5" s="1">
        <v>2</v>
      </c>
      <c r="I5" s="1">
        <v>1.5</v>
      </c>
      <c r="J5" s="1">
        <v>1</v>
      </c>
      <c r="K5" s="1">
        <v>0</v>
      </c>
      <c r="L5" s="1">
        <v>0</v>
      </c>
      <c r="M5" s="1">
        <v>1</v>
      </c>
      <c r="N5" s="1">
        <v>1</v>
      </c>
      <c r="O5" s="1">
        <v>1</v>
      </c>
      <c r="P5" s="1">
        <v>1</v>
      </c>
      <c r="Q5" s="5"/>
      <c r="R5" s="1"/>
      <c r="S5" s="1"/>
      <c r="T5" s="1"/>
      <c r="U5" s="1"/>
    </row>
    <row r="6" spans="1:21">
      <c r="A6" s="14">
        <v>3</v>
      </c>
      <c r="B6" s="7" t="s">
        <v>62</v>
      </c>
      <c r="C6" s="20" t="s">
        <v>146</v>
      </c>
      <c r="D6" s="17" t="s">
        <v>147</v>
      </c>
      <c r="E6" s="1">
        <v>3</v>
      </c>
      <c r="F6" s="1">
        <v>3</v>
      </c>
      <c r="G6" s="1">
        <v>2.25</v>
      </c>
      <c r="H6" s="1">
        <v>2.5</v>
      </c>
      <c r="I6" s="1">
        <v>2.75</v>
      </c>
      <c r="J6" s="1">
        <v>2</v>
      </c>
      <c r="K6" s="1">
        <v>1</v>
      </c>
      <c r="L6" s="1">
        <v>1</v>
      </c>
      <c r="M6" s="1">
        <v>1</v>
      </c>
      <c r="N6" s="1">
        <v>1</v>
      </c>
      <c r="O6" s="1">
        <v>1.75</v>
      </c>
      <c r="P6" s="1">
        <v>3</v>
      </c>
      <c r="Q6" s="5"/>
      <c r="R6" s="1">
        <v>2.5</v>
      </c>
      <c r="S6" s="1">
        <v>3</v>
      </c>
      <c r="T6" s="1">
        <v>2.5</v>
      </c>
      <c r="U6" s="1">
        <v>2.75</v>
      </c>
    </row>
    <row r="7" spans="1:21">
      <c r="A7" s="14">
        <v>4</v>
      </c>
      <c r="B7" s="7" t="s">
        <v>62</v>
      </c>
      <c r="C7" s="20" t="s">
        <v>148</v>
      </c>
      <c r="D7" s="14" t="s">
        <v>149</v>
      </c>
      <c r="E7" s="1">
        <v>2</v>
      </c>
      <c r="F7" s="1">
        <v>2.6</v>
      </c>
      <c r="G7" s="1">
        <v>2.6</v>
      </c>
      <c r="H7" s="1">
        <v>2.6</v>
      </c>
      <c r="I7" s="1">
        <v>2.6</v>
      </c>
      <c r="J7" s="1">
        <v>1</v>
      </c>
      <c r="K7" s="1">
        <v>1</v>
      </c>
      <c r="L7" s="1">
        <v>1</v>
      </c>
      <c r="M7" s="1">
        <v>2</v>
      </c>
      <c r="N7" s="1">
        <v>2.2000000000000002</v>
      </c>
      <c r="O7" s="1">
        <v>1.4</v>
      </c>
      <c r="P7" s="1">
        <v>2</v>
      </c>
      <c r="Q7" s="5"/>
      <c r="R7" s="1">
        <v>2.4</v>
      </c>
      <c r="S7" s="1">
        <v>2.4</v>
      </c>
      <c r="T7" s="1">
        <v>2.4</v>
      </c>
      <c r="U7" s="1">
        <v>2.4</v>
      </c>
    </row>
    <row r="8" spans="1:21">
      <c r="A8" s="14">
        <v>5</v>
      </c>
      <c r="B8" s="7" t="s">
        <v>62</v>
      </c>
      <c r="C8" s="7" t="s">
        <v>150</v>
      </c>
      <c r="D8" s="7" t="s">
        <v>151</v>
      </c>
      <c r="E8" s="1">
        <v>2.8</v>
      </c>
      <c r="F8" s="1">
        <v>2.8</v>
      </c>
      <c r="G8" s="1">
        <v>2.8</v>
      </c>
      <c r="H8" s="1">
        <v>2.8</v>
      </c>
      <c r="I8" s="1">
        <v>2.6</v>
      </c>
      <c r="J8" s="1">
        <v>2.2000000000000002</v>
      </c>
      <c r="K8" s="1">
        <v>1.2</v>
      </c>
      <c r="L8" s="1">
        <v>1</v>
      </c>
      <c r="M8" s="1">
        <v>1</v>
      </c>
      <c r="N8" s="1">
        <v>1</v>
      </c>
      <c r="O8" s="1">
        <v>1.2</v>
      </c>
      <c r="P8" s="1">
        <v>1.4</v>
      </c>
      <c r="Q8" s="5"/>
      <c r="R8" s="1">
        <v>1.8</v>
      </c>
      <c r="S8" s="1">
        <v>1.8</v>
      </c>
      <c r="T8" s="1">
        <v>2.2000000000000002</v>
      </c>
      <c r="U8" s="1">
        <v>2</v>
      </c>
    </row>
    <row r="9" spans="1:21" ht="13.5" customHeight="1">
      <c r="A9" s="14">
        <v>6</v>
      </c>
      <c r="B9" s="7" t="s">
        <v>62</v>
      </c>
      <c r="C9" s="7" t="s">
        <v>152</v>
      </c>
      <c r="D9" s="21" t="s">
        <v>153</v>
      </c>
      <c r="E9" s="1">
        <v>2.6</v>
      </c>
      <c r="F9" s="1">
        <v>3</v>
      </c>
      <c r="G9" s="1">
        <v>2.6</v>
      </c>
      <c r="H9" s="1">
        <v>2.8</v>
      </c>
      <c r="I9" s="1">
        <v>2.4</v>
      </c>
      <c r="J9" s="1">
        <v>1</v>
      </c>
      <c r="K9" s="1">
        <v>1</v>
      </c>
      <c r="L9" s="1">
        <v>1</v>
      </c>
      <c r="M9" s="1">
        <v>1.8</v>
      </c>
      <c r="N9" s="1">
        <v>3</v>
      </c>
      <c r="O9" s="1">
        <v>3</v>
      </c>
      <c r="P9" s="1">
        <v>3</v>
      </c>
      <c r="Q9" s="5"/>
      <c r="R9" s="1">
        <v>2.6</v>
      </c>
      <c r="S9" s="1">
        <v>2.6</v>
      </c>
      <c r="T9" s="1">
        <v>2.2000000000000002</v>
      </c>
      <c r="U9" s="1">
        <v>2.6</v>
      </c>
    </row>
    <row r="10" spans="1:21">
      <c r="A10" s="14">
        <v>7</v>
      </c>
      <c r="B10" s="7" t="s">
        <v>62</v>
      </c>
      <c r="C10" s="7" t="s">
        <v>154</v>
      </c>
      <c r="D10" s="71" t="s">
        <v>155</v>
      </c>
      <c r="E10" s="1">
        <v>2.6666666666666665</v>
      </c>
      <c r="F10" s="1">
        <v>2.6666666666666665</v>
      </c>
      <c r="G10" s="1">
        <v>2.5</v>
      </c>
      <c r="H10" s="1">
        <v>2.3333333333333335</v>
      </c>
      <c r="I10" s="1">
        <v>2.6666666666666665</v>
      </c>
      <c r="J10" s="1">
        <v>2.8333333333333335</v>
      </c>
      <c r="K10" s="1">
        <v>2.1666666666666665</v>
      </c>
      <c r="L10" s="1">
        <v>2.6666666666666665</v>
      </c>
      <c r="M10" s="1">
        <v>2.6666666666666665</v>
      </c>
      <c r="N10" s="1">
        <v>3</v>
      </c>
      <c r="O10" s="1">
        <v>2.3333333333333335</v>
      </c>
      <c r="P10" s="1">
        <v>2.6666666666666665</v>
      </c>
      <c r="Q10" s="5"/>
      <c r="R10" s="1">
        <v>2.5</v>
      </c>
      <c r="S10" s="1">
        <v>2.5</v>
      </c>
      <c r="T10" s="1">
        <v>2.6666666666666665</v>
      </c>
      <c r="U10" s="1">
        <v>3</v>
      </c>
    </row>
    <row r="11" spans="1:21">
      <c r="A11" s="14">
        <v>8</v>
      </c>
      <c r="B11" s="7" t="s">
        <v>62</v>
      </c>
      <c r="C11" s="7" t="s">
        <v>156</v>
      </c>
      <c r="D11" s="7" t="s">
        <v>157</v>
      </c>
      <c r="E11" s="1">
        <v>2.6</v>
      </c>
      <c r="F11" s="1">
        <v>2.4</v>
      </c>
      <c r="G11" s="1">
        <v>2.6</v>
      </c>
      <c r="H11" s="1">
        <v>2.2000000000000002</v>
      </c>
      <c r="I11" s="1">
        <v>2.2000000000000002</v>
      </c>
      <c r="J11" s="1">
        <v>1.2</v>
      </c>
      <c r="K11" s="1">
        <v>1.2</v>
      </c>
      <c r="L11" s="1">
        <v>1.2</v>
      </c>
      <c r="M11" s="1">
        <v>1.2</v>
      </c>
      <c r="N11" s="1">
        <v>2</v>
      </c>
      <c r="O11" s="1">
        <v>1.2</v>
      </c>
      <c r="P11" s="1">
        <v>1.8</v>
      </c>
      <c r="Q11" s="5"/>
      <c r="R11" s="1">
        <v>3</v>
      </c>
      <c r="S11" s="1">
        <v>3</v>
      </c>
      <c r="T11" s="1">
        <v>3</v>
      </c>
      <c r="U11" s="1">
        <v>2.2000000000000002</v>
      </c>
    </row>
    <row r="12" spans="1:21">
      <c r="A12" s="14">
        <v>9</v>
      </c>
      <c r="B12" s="7" t="s">
        <v>62</v>
      </c>
      <c r="C12" s="67" t="s">
        <v>158</v>
      </c>
      <c r="D12" s="7" t="s">
        <v>159</v>
      </c>
      <c r="E12" s="1">
        <v>2.8</v>
      </c>
      <c r="F12" s="1">
        <v>2.6</v>
      </c>
      <c r="G12" s="1">
        <v>2.4</v>
      </c>
      <c r="H12" s="1">
        <v>2.4</v>
      </c>
      <c r="I12" s="1">
        <v>1.6</v>
      </c>
      <c r="J12" s="1">
        <v>1.2</v>
      </c>
      <c r="K12" s="1">
        <v>1</v>
      </c>
      <c r="L12" s="1">
        <v>1.2</v>
      </c>
      <c r="M12" s="1">
        <v>1.6</v>
      </c>
      <c r="N12" s="1">
        <v>1.6</v>
      </c>
      <c r="O12" s="1">
        <v>1</v>
      </c>
      <c r="P12" s="1">
        <v>2.6</v>
      </c>
      <c r="Q12" s="5"/>
      <c r="R12" s="1">
        <v>2.2000000000000002</v>
      </c>
      <c r="S12" s="1">
        <v>2.2000000000000002</v>
      </c>
      <c r="T12" s="1">
        <v>2</v>
      </c>
      <c r="U12" s="1">
        <v>1.6</v>
      </c>
    </row>
    <row r="13" spans="1:21">
      <c r="A13" s="14"/>
      <c r="B13" s="7"/>
      <c r="C13" s="67"/>
      <c r="D13" s="7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5"/>
      <c r="R13" s="1"/>
      <c r="S13" s="1"/>
      <c r="T13" s="1"/>
      <c r="U13" s="1"/>
    </row>
    <row r="14" spans="1:21" ht="15.75" customHeight="1">
      <c r="B14" s="41"/>
      <c r="C14" s="41"/>
      <c r="D14" s="63" t="s">
        <v>59</v>
      </c>
      <c r="E14" s="62">
        <f>AVERAGE(E4:E13)</f>
        <v>2.3185185185185184</v>
      </c>
      <c r="F14" s="62">
        <f t="shared" ref="F14:U14" si="0">AVERAGE(F4:F13)</f>
        <v>2.5851851851851855</v>
      </c>
      <c r="G14" s="62">
        <f t="shared" si="0"/>
        <v>2.4166666666666665</v>
      </c>
      <c r="H14" s="62">
        <f t="shared" si="0"/>
        <v>2.4037037037037035</v>
      </c>
      <c r="I14" s="62">
        <f t="shared" si="0"/>
        <v>2.2574074074074075</v>
      </c>
      <c r="J14" s="62">
        <f t="shared" si="0"/>
        <v>1.567037037037037</v>
      </c>
      <c r="K14" s="62">
        <f t="shared" si="0"/>
        <v>1.0262962962962963</v>
      </c>
      <c r="L14" s="62">
        <f t="shared" si="0"/>
        <v>1.1929629629629628</v>
      </c>
      <c r="M14" s="62">
        <f t="shared" si="0"/>
        <v>1.4929629629629628</v>
      </c>
      <c r="N14" s="62">
        <f t="shared" si="0"/>
        <v>1.8300000000000003</v>
      </c>
      <c r="O14" s="62">
        <f t="shared" si="0"/>
        <v>1.6537037037037039</v>
      </c>
      <c r="P14" s="62">
        <f t="shared" si="0"/>
        <v>2.162962962962963</v>
      </c>
      <c r="Q14" s="64"/>
      <c r="R14" s="62">
        <f t="shared" si="0"/>
        <v>2.4285714285714284</v>
      </c>
      <c r="S14" s="62">
        <f t="shared" si="0"/>
        <v>2.5</v>
      </c>
      <c r="T14" s="62">
        <f t="shared" si="0"/>
        <v>2.4238095238095241</v>
      </c>
      <c r="U14" s="62">
        <f t="shared" si="0"/>
        <v>2.3642857142857143</v>
      </c>
    </row>
    <row r="15" spans="1:21" s="44" customFormat="1">
      <c r="A15" s="47"/>
      <c r="B15" s="48"/>
      <c r="C15" s="48"/>
      <c r="D15" s="65" t="s">
        <v>230</v>
      </c>
      <c r="E15" s="66" t="str">
        <f>IF(E14&gt;1.5,"A","NA")</f>
        <v>A</v>
      </c>
      <c r="F15" s="66" t="str">
        <f t="shared" ref="F15:U15" si="1">IF(F14&gt;1.5,"A","NA")</f>
        <v>A</v>
      </c>
      <c r="G15" s="66" t="str">
        <f t="shared" si="1"/>
        <v>A</v>
      </c>
      <c r="H15" s="66" t="str">
        <f t="shared" si="1"/>
        <v>A</v>
      </c>
      <c r="I15" s="66" t="str">
        <f t="shared" si="1"/>
        <v>A</v>
      </c>
      <c r="J15" s="66" t="str">
        <f t="shared" si="1"/>
        <v>A</v>
      </c>
      <c r="K15" s="66" t="str">
        <f t="shared" si="1"/>
        <v>NA</v>
      </c>
      <c r="L15" s="66" t="str">
        <f t="shared" si="1"/>
        <v>NA</v>
      </c>
      <c r="M15" s="66" t="str">
        <f t="shared" si="1"/>
        <v>NA</v>
      </c>
      <c r="N15" s="66" t="str">
        <f t="shared" si="1"/>
        <v>A</v>
      </c>
      <c r="O15" s="66" t="str">
        <f t="shared" si="1"/>
        <v>A</v>
      </c>
      <c r="P15" s="66" t="str">
        <f t="shared" si="1"/>
        <v>A</v>
      </c>
      <c r="Q15" s="4"/>
      <c r="R15" s="66" t="str">
        <f t="shared" si="1"/>
        <v>A</v>
      </c>
      <c r="S15" s="66" t="str">
        <f t="shared" si="1"/>
        <v>A</v>
      </c>
      <c r="T15" s="66" t="str">
        <f t="shared" si="1"/>
        <v>A</v>
      </c>
      <c r="U15" s="66" t="str">
        <f t="shared" si="1"/>
        <v>A</v>
      </c>
    </row>
  </sheetData>
  <mergeCells count="1">
    <mergeCell ref="A1:P1"/>
  </mergeCells>
  <conditionalFormatting sqref="E4:U14">
    <cfRule type="cellIs" dxfId="5" priority="2" stopIfTrue="1" operator="greaterThan">
      <formula>3</formula>
    </cfRule>
  </conditionalFormatting>
  <pageMargins left="0.2" right="0.2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U20"/>
  <sheetViews>
    <sheetView workbookViewId="0">
      <selection activeCell="A4" sqref="A4:A16"/>
    </sheetView>
  </sheetViews>
  <sheetFormatPr defaultRowHeight="12.75"/>
  <cols>
    <col min="1" max="1" width="3" style="44" bestFit="1" customWidth="1"/>
    <col min="2" max="2" width="4.42578125" style="44" bestFit="1" customWidth="1"/>
    <col min="3" max="3" width="12.42578125" style="44" bestFit="1" customWidth="1"/>
    <col min="4" max="4" width="35.140625" style="44" bestFit="1" customWidth="1"/>
    <col min="5" max="5" width="9.5703125" style="44" bestFit="1" customWidth="1"/>
    <col min="6" max="16" width="7.5703125" style="44" bestFit="1" customWidth="1"/>
    <col min="17" max="17" width="3" style="44" customWidth="1"/>
    <col min="18" max="21" width="7.5703125" style="44" bestFit="1" customWidth="1"/>
    <col min="22" max="22" width="10.140625" style="44" bestFit="1" customWidth="1"/>
    <col min="23" max="16384" width="9.140625" style="44"/>
  </cols>
  <sheetData>
    <row r="1" spans="1:21">
      <c r="A1" s="91" t="s">
        <v>28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1:21" s="30" customFormat="1">
      <c r="A2" s="26" t="s">
        <v>41</v>
      </c>
      <c r="B2" s="26" t="s">
        <v>22</v>
      </c>
      <c r="C2" s="26" t="s">
        <v>21</v>
      </c>
      <c r="D2" s="26" t="s">
        <v>20</v>
      </c>
      <c r="E2" s="26" t="s">
        <v>0</v>
      </c>
      <c r="F2" s="26" t="s">
        <v>1</v>
      </c>
      <c r="G2" s="26" t="s">
        <v>2</v>
      </c>
      <c r="H2" s="26" t="s">
        <v>3</v>
      </c>
      <c r="I2" s="26" t="s">
        <v>4</v>
      </c>
      <c r="J2" s="26" t="s">
        <v>5</v>
      </c>
      <c r="K2" s="26" t="s">
        <v>6</v>
      </c>
      <c r="L2" s="26" t="s">
        <v>7</v>
      </c>
      <c r="M2" s="26" t="s">
        <v>8</v>
      </c>
      <c r="N2" s="26" t="s">
        <v>9</v>
      </c>
      <c r="O2" s="26" t="s">
        <v>10</v>
      </c>
      <c r="P2" s="26" t="s">
        <v>11</v>
      </c>
      <c r="R2" s="26" t="s">
        <v>51</v>
      </c>
      <c r="S2" s="26" t="s">
        <v>52</v>
      </c>
      <c r="T2" s="26" t="s">
        <v>53</v>
      </c>
      <c r="U2" s="26" t="s">
        <v>54</v>
      </c>
    </row>
    <row r="3" spans="1:21">
      <c r="A3" s="45"/>
      <c r="B3" s="46"/>
      <c r="C3" s="46"/>
      <c r="D3" s="46" t="s">
        <v>30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R3" s="27"/>
      <c r="S3" s="27"/>
      <c r="T3" s="27"/>
      <c r="U3" s="27"/>
    </row>
    <row r="4" spans="1:21">
      <c r="A4" s="45">
        <v>1</v>
      </c>
      <c r="B4" s="46" t="s">
        <v>14</v>
      </c>
      <c r="C4" s="46" t="s">
        <v>166</v>
      </c>
      <c r="D4" s="7" t="s">
        <v>167</v>
      </c>
      <c r="E4" s="1">
        <v>2.6875</v>
      </c>
      <c r="F4" s="1">
        <v>2.6875</v>
      </c>
      <c r="G4" s="1">
        <v>2.6875</v>
      </c>
      <c r="H4" s="1">
        <v>2.6875</v>
      </c>
      <c r="I4" s="1">
        <v>2.6875</v>
      </c>
      <c r="J4" s="1">
        <v>2.6875</v>
      </c>
      <c r="K4" s="1">
        <v>3</v>
      </c>
      <c r="L4" s="1">
        <v>0</v>
      </c>
      <c r="M4" s="1">
        <v>0</v>
      </c>
      <c r="N4" s="1">
        <v>2.6875</v>
      </c>
      <c r="O4" s="1">
        <v>2.6875</v>
      </c>
      <c r="P4" s="1">
        <v>2.6875</v>
      </c>
      <c r="Q4" s="37"/>
      <c r="R4" s="1">
        <v>2.6875</v>
      </c>
      <c r="S4" s="1">
        <v>2.6875</v>
      </c>
      <c r="T4" s="1">
        <v>2.6875</v>
      </c>
      <c r="U4" s="1">
        <v>2.6875</v>
      </c>
    </row>
    <row r="5" spans="1:21">
      <c r="A5" s="45">
        <v>2</v>
      </c>
      <c r="B5" s="46" t="s">
        <v>14</v>
      </c>
      <c r="C5" s="46" t="s">
        <v>170</v>
      </c>
      <c r="D5" s="7" t="s">
        <v>169</v>
      </c>
      <c r="E5" s="1">
        <v>3</v>
      </c>
      <c r="F5" s="1">
        <v>3</v>
      </c>
      <c r="G5" s="1">
        <v>2.8</v>
      </c>
      <c r="H5" s="1">
        <v>2.4</v>
      </c>
      <c r="I5" s="1">
        <v>2.8</v>
      </c>
      <c r="J5" s="1">
        <v>2.4</v>
      </c>
      <c r="K5" s="1">
        <v>2.6</v>
      </c>
      <c r="L5" s="1">
        <v>0</v>
      </c>
      <c r="M5" s="1">
        <v>2.2000000000000002</v>
      </c>
      <c r="N5" s="1">
        <v>2.8</v>
      </c>
      <c r="O5" s="1">
        <v>3</v>
      </c>
      <c r="P5" s="1">
        <v>3</v>
      </c>
      <c r="Q5" s="82"/>
      <c r="R5" s="1">
        <v>3</v>
      </c>
      <c r="S5" s="1">
        <v>3</v>
      </c>
      <c r="T5" s="1">
        <v>2.8</v>
      </c>
      <c r="U5" s="1">
        <v>2.2000000000000002</v>
      </c>
    </row>
    <row r="6" spans="1:21">
      <c r="A6" s="45">
        <v>3</v>
      </c>
      <c r="B6" s="46" t="s">
        <v>14</v>
      </c>
      <c r="C6" s="46" t="s">
        <v>171</v>
      </c>
      <c r="D6" s="7" t="s">
        <v>172</v>
      </c>
      <c r="E6" s="1">
        <v>1.5</v>
      </c>
      <c r="F6" s="1">
        <v>1.75</v>
      </c>
      <c r="G6" s="1">
        <v>1.75</v>
      </c>
      <c r="H6" s="1">
        <v>1.75</v>
      </c>
      <c r="I6" s="1">
        <v>1.75</v>
      </c>
      <c r="J6" s="1">
        <v>0.75</v>
      </c>
      <c r="K6" s="1">
        <v>0.75</v>
      </c>
      <c r="L6" s="1">
        <v>0.75</v>
      </c>
      <c r="M6" s="1">
        <v>1.5</v>
      </c>
      <c r="N6" s="1">
        <v>1.75</v>
      </c>
      <c r="O6" s="1">
        <v>1.5</v>
      </c>
      <c r="P6" s="1">
        <v>0.75</v>
      </c>
      <c r="Q6" s="82"/>
      <c r="R6" s="1">
        <v>1.75</v>
      </c>
      <c r="S6" s="1">
        <v>2</v>
      </c>
      <c r="T6" s="1">
        <v>2.25</v>
      </c>
      <c r="U6" s="1">
        <v>2.25</v>
      </c>
    </row>
    <row r="7" spans="1:21">
      <c r="A7" s="45">
        <v>4</v>
      </c>
      <c r="B7" s="46" t="s">
        <v>14</v>
      </c>
      <c r="C7" s="46" t="s">
        <v>173</v>
      </c>
      <c r="D7" s="7" t="s">
        <v>174</v>
      </c>
      <c r="E7" s="1">
        <v>3</v>
      </c>
      <c r="F7" s="1">
        <v>2.8333333333333335</v>
      </c>
      <c r="G7" s="1">
        <v>3</v>
      </c>
      <c r="H7" s="1">
        <v>2.8333333333333335</v>
      </c>
      <c r="I7" s="1">
        <v>2.6666666666666665</v>
      </c>
      <c r="J7" s="1">
        <v>1.3333333333333333</v>
      </c>
      <c r="K7" s="1">
        <v>0.16666666666666666</v>
      </c>
      <c r="L7" s="1">
        <v>0.83333333333333337</v>
      </c>
      <c r="M7" s="1">
        <v>1</v>
      </c>
      <c r="N7" s="1">
        <v>1.3333333333333333</v>
      </c>
      <c r="O7" s="1">
        <v>1</v>
      </c>
      <c r="P7" s="1">
        <v>2.8333333333333335</v>
      </c>
      <c r="Q7" s="82"/>
      <c r="R7" s="1">
        <v>2.5</v>
      </c>
      <c r="S7" s="1">
        <v>2.1666666666666665</v>
      </c>
      <c r="T7" s="1">
        <v>2</v>
      </c>
      <c r="U7" s="1">
        <v>1.5</v>
      </c>
    </row>
    <row r="8" spans="1:21">
      <c r="A8" s="45">
        <v>5</v>
      </c>
      <c r="B8" s="46" t="s">
        <v>14</v>
      </c>
      <c r="C8" s="46" t="s">
        <v>118</v>
      </c>
      <c r="D8" s="7" t="s">
        <v>117</v>
      </c>
      <c r="E8" s="1">
        <v>2.25</v>
      </c>
      <c r="F8" s="1">
        <v>1.25</v>
      </c>
      <c r="G8" s="1">
        <v>1.75</v>
      </c>
      <c r="H8" s="1">
        <v>2.25</v>
      </c>
      <c r="I8" s="1">
        <v>1.25</v>
      </c>
      <c r="J8" s="1">
        <v>1.75</v>
      </c>
      <c r="K8" s="1">
        <v>1.5</v>
      </c>
      <c r="L8" s="1">
        <v>1.5</v>
      </c>
      <c r="M8" s="1">
        <v>2.25</v>
      </c>
      <c r="N8" s="1">
        <v>2.25</v>
      </c>
      <c r="O8" s="1">
        <v>0.75</v>
      </c>
      <c r="P8" s="1">
        <v>2.25</v>
      </c>
      <c r="Q8" s="37"/>
      <c r="R8" s="8">
        <v>1.25</v>
      </c>
      <c r="S8" s="8">
        <v>2.25</v>
      </c>
      <c r="T8" s="8">
        <v>2.25</v>
      </c>
      <c r="U8" s="8">
        <v>2.25</v>
      </c>
    </row>
    <row r="9" spans="1:21">
      <c r="A9" s="45">
        <v>6</v>
      </c>
      <c r="B9" s="46" t="s">
        <v>14</v>
      </c>
      <c r="C9" s="46" t="s">
        <v>42</v>
      </c>
      <c r="D9" s="7" t="s">
        <v>43</v>
      </c>
      <c r="E9" s="1">
        <v>2.8</v>
      </c>
      <c r="F9" s="1">
        <v>2.8</v>
      </c>
      <c r="G9" s="1">
        <v>2.8</v>
      </c>
      <c r="H9" s="1">
        <v>2.8</v>
      </c>
      <c r="I9" s="1">
        <v>2.8</v>
      </c>
      <c r="J9" s="1">
        <v>2.8</v>
      </c>
      <c r="K9" s="1">
        <v>2.8</v>
      </c>
      <c r="L9" s="1">
        <v>2.8</v>
      </c>
      <c r="M9" s="1">
        <v>2</v>
      </c>
      <c r="N9" s="1">
        <v>2.2000000000000002</v>
      </c>
      <c r="O9" s="1">
        <v>1</v>
      </c>
      <c r="P9" s="1">
        <v>1</v>
      </c>
      <c r="Q9" s="37"/>
      <c r="R9" s="8">
        <v>3</v>
      </c>
      <c r="S9" s="8">
        <v>3</v>
      </c>
      <c r="T9" s="8">
        <v>2</v>
      </c>
      <c r="U9" s="8">
        <v>2</v>
      </c>
    </row>
    <row r="10" spans="1:21">
      <c r="A10" s="45">
        <v>7</v>
      </c>
      <c r="B10" s="46" t="s">
        <v>14</v>
      </c>
      <c r="C10" s="46" t="s">
        <v>15</v>
      </c>
      <c r="D10" s="7" t="s">
        <v>16</v>
      </c>
      <c r="E10" s="1">
        <v>2.6666666666666665</v>
      </c>
      <c r="F10" s="1">
        <v>3</v>
      </c>
      <c r="G10" s="1">
        <v>2.5</v>
      </c>
      <c r="H10" s="1">
        <v>2.6666666666666665</v>
      </c>
      <c r="I10" s="1">
        <v>2.1666666666666665</v>
      </c>
      <c r="J10" s="1">
        <v>1.6666666666666667</v>
      </c>
      <c r="K10" s="1">
        <v>1.1666666666666667</v>
      </c>
      <c r="L10" s="1">
        <v>2</v>
      </c>
      <c r="M10" s="1">
        <v>2</v>
      </c>
      <c r="N10" s="1">
        <v>2.8333333333333335</v>
      </c>
      <c r="O10" s="1">
        <v>2.8333333333333335</v>
      </c>
      <c r="P10" s="1">
        <v>3</v>
      </c>
      <c r="Q10" s="37"/>
      <c r="R10" s="1">
        <v>2.8333333333333335</v>
      </c>
      <c r="S10" s="1">
        <v>3</v>
      </c>
      <c r="T10" s="1">
        <v>2</v>
      </c>
      <c r="U10" s="1">
        <v>2.6666666666666665</v>
      </c>
    </row>
    <row r="11" spans="1:21">
      <c r="A11" s="45">
        <v>8</v>
      </c>
      <c r="B11" s="46" t="s">
        <v>14</v>
      </c>
      <c r="C11" s="46" t="s">
        <v>160</v>
      </c>
      <c r="D11" s="7" t="s">
        <v>161</v>
      </c>
      <c r="E11" s="1">
        <v>1.5</v>
      </c>
      <c r="F11" s="1">
        <v>2</v>
      </c>
      <c r="G11" s="1">
        <v>2.25</v>
      </c>
      <c r="H11" s="1">
        <v>2.25</v>
      </c>
      <c r="I11" s="1">
        <v>1.5</v>
      </c>
      <c r="J11" s="1">
        <v>0.75</v>
      </c>
      <c r="K11" s="1">
        <v>0.75</v>
      </c>
      <c r="L11" s="1">
        <v>0.75</v>
      </c>
      <c r="M11" s="1">
        <v>1.5</v>
      </c>
      <c r="N11" s="1">
        <v>1.75</v>
      </c>
      <c r="O11" s="1">
        <v>1.25</v>
      </c>
      <c r="P11" s="1">
        <v>1.5</v>
      </c>
      <c r="Q11" s="37"/>
      <c r="R11" s="1">
        <v>2.25</v>
      </c>
      <c r="S11" s="1">
        <v>2</v>
      </c>
      <c r="T11" s="1">
        <v>1.5</v>
      </c>
      <c r="U11" s="1">
        <v>1.25</v>
      </c>
    </row>
    <row r="12" spans="1:21">
      <c r="A12" s="45">
        <v>9</v>
      </c>
      <c r="B12" s="46" t="s">
        <v>14</v>
      </c>
      <c r="C12" s="46" t="s">
        <v>119</v>
      </c>
      <c r="D12" s="7" t="s">
        <v>168</v>
      </c>
      <c r="E12" s="1">
        <v>2.8</v>
      </c>
      <c r="F12" s="1">
        <v>2.8</v>
      </c>
      <c r="G12" s="1">
        <v>2.6</v>
      </c>
      <c r="H12" s="1">
        <v>2.8</v>
      </c>
      <c r="I12" s="1">
        <v>1.75</v>
      </c>
      <c r="J12" s="1">
        <v>1.3333333333333333</v>
      </c>
      <c r="K12" s="1">
        <v>1</v>
      </c>
      <c r="L12" s="1">
        <v>1.3333333333333333</v>
      </c>
      <c r="M12" s="1">
        <v>1.75</v>
      </c>
      <c r="N12" s="1">
        <v>1.4</v>
      </c>
      <c r="O12" s="1">
        <v>1</v>
      </c>
      <c r="P12" s="1">
        <v>2.8</v>
      </c>
      <c r="Q12" s="37"/>
      <c r="R12" s="1">
        <v>2.6</v>
      </c>
      <c r="S12" s="1">
        <v>2.4</v>
      </c>
      <c r="T12" s="1">
        <v>2</v>
      </c>
      <c r="U12" s="1">
        <v>1.6</v>
      </c>
    </row>
    <row r="13" spans="1:21">
      <c r="A13" s="45">
        <v>10</v>
      </c>
      <c r="B13" s="46" t="s">
        <v>14</v>
      </c>
      <c r="C13" s="46" t="s">
        <v>44</v>
      </c>
      <c r="D13" s="7" t="s">
        <v>45</v>
      </c>
      <c r="E13" s="1">
        <v>2.8</v>
      </c>
      <c r="F13" s="1">
        <v>2.8</v>
      </c>
      <c r="G13" s="1">
        <v>2.8</v>
      </c>
      <c r="H13" s="1">
        <v>2.8</v>
      </c>
      <c r="I13" s="1">
        <v>2.6</v>
      </c>
      <c r="J13" s="1">
        <v>2.2000000000000002</v>
      </c>
      <c r="K13" s="1">
        <v>2</v>
      </c>
      <c r="L13" s="1">
        <v>1.4</v>
      </c>
      <c r="M13" s="1">
        <v>2.2000000000000002</v>
      </c>
      <c r="N13" s="1">
        <v>1.8</v>
      </c>
      <c r="O13" s="1">
        <v>1.8</v>
      </c>
      <c r="P13" s="1">
        <v>1.4</v>
      </c>
      <c r="Q13" s="37"/>
      <c r="R13" s="1">
        <v>2.6</v>
      </c>
      <c r="S13" s="1">
        <v>2.4</v>
      </c>
      <c r="T13" s="1">
        <v>2</v>
      </c>
      <c r="U13" s="1">
        <v>1.4</v>
      </c>
    </row>
    <row r="14" spans="1:21">
      <c r="A14" s="45">
        <v>11</v>
      </c>
      <c r="B14" s="46" t="s">
        <v>14</v>
      </c>
      <c r="C14" s="46" t="s">
        <v>18</v>
      </c>
      <c r="D14" s="7" t="s">
        <v>19</v>
      </c>
      <c r="E14" s="1">
        <v>2.8333333333333335</v>
      </c>
      <c r="F14" s="1">
        <v>2.6666666666666665</v>
      </c>
      <c r="G14" s="1">
        <v>2.5</v>
      </c>
      <c r="H14" s="1">
        <v>2.8333333333333335</v>
      </c>
      <c r="I14" s="1">
        <v>1.6666666666666667</v>
      </c>
      <c r="J14" s="1">
        <v>1.5</v>
      </c>
      <c r="K14" s="1">
        <v>1.3333333333333333</v>
      </c>
      <c r="L14" s="1">
        <v>1.3333333333333333</v>
      </c>
      <c r="M14" s="1">
        <v>1.8333333333333333</v>
      </c>
      <c r="N14" s="1">
        <v>1.6666666666666667</v>
      </c>
      <c r="O14" s="1">
        <v>1.8333333333333333</v>
      </c>
      <c r="P14" s="1">
        <v>2.8333333333333335</v>
      </c>
      <c r="Q14" s="37"/>
      <c r="R14" s="1">
        <v>2.5</v>
      </c>
      <c r="S14" s="1">
        <v>2.6666666666666665</v>
      </c>
      <c r="T14" s="1">
        <v>2.3333333333333335</v>
      </c>
      <c r="U14" s="1">
        <v>2.5</v>
      </c>
    </row>
    <row r="15" spans="1:21">
      <c r="A15" s="45">
        <v>12</v>
      </c>
      <c r="B15" s="46" t="s">
        <v>14</v>
      </c>
      <c r="C15" s="46" t="s">
        <v>163</v>
      </c>
      <c r="D15" s="7" t="s">
        <v>162</v>
      </c>
      <c r="E15" s="1">
        <v>2.8333333333333335</v>
      </c>
      <c r="F15" s="1">
        <v>2.1666666666666665</v>
      </c>
      <c r="G15" s="1">
        <v>2.3333333333333335</v>
      </c>
      <c r="H15" s="1">
        <v>2.5</v>
      </c>
      <c r="I15" s="1">
        <v>2.1666666666666665</v>
      </c>
      <c r="J15" s="1">
        <v>2.8333333333333335</v>
      </c>
      <c r="K15" s="1">
        <v>2.5</v>
      </c>
      <c r="L15" s="1">
        <v>2.3333333333333335</v>
      </c>
      <c r="M15" s="1">
        <v>2.8333333333333335</v>
      </c>
      <c r="N15" s="1">
        <v>2.1666666666666665</v>
      </c>
      <c r="O15" s="1">
        <v>2.5</v>
      </c>
      <c r="P15" s="1">
        <v>2.5</v>
      </c>
      <c r="Q15" s="37"/>
      <c r="R15" s="1">
        <v>2.5</v>
      </c>
      <c r="S15" s="1">
        <v>1.8333333333333333</v>
      </c>
      <c r="T15" s="1">
        <v>2</v>
      </c>
      <c r="U15" s="1">
        <v>2.5</v>
      </c>
    </row>
    <row r="16" spans="1:21">
      <c r="A16" s="45">
        <v>13</v>
      </c>
      <c r="B16" s="46" t="s">
        <v>14</v>
      </c>
      <c r="C16" s="46" t="s">
        <v>187</v>
      </c>
      <c r="D16" s="7" t="s">
        <v>188</v>
      </c>
      <c r="E16" s="1">
        <v>2.6</v>
      </c>
      <c r="F16" s="1">
        <v>3</v>
      </c>
      <c r="G16" s="1">
        <v>2.6</v>
      </c>
      <c r="H16" s="1">
        <v>2.8</v>
      </c>
      <c r="I16" s="1">
        <v>2.4</v>
      </c>
      <c r="J16" s="1">
        <v>1</v>
      </c>
      <c r="K16" s="1">
        <v>0</v>
      </c>
      <c r="L16" s="1">
        <v>0</v>
      </c>
      <c r="M16" s="1">
        <v>1.8</v>
      </c>
      <c r="N16" s="1">
        <v>3</v>
      </c>
      <c r="O16" s="1">
        <v>3</v>
      </c>
      <c r="P16" s="1">
        <v>3</v>
      </c>
      <c r="Q16" s="9"/>
      <c r="R16" s="1"/>
      <c r="S16" s="1"/>
      <c r="T16" s="1"/>
      <c r="U16" s="1"/>
    </row>
    <row r="17" spans="1:21">
      <c r="A17" s="47"/>
      <c r="B17" s="48"/>
      <c r="C17" s="48"/>
      <c r="D17" s="63" t="s">
        <v>59</v>
      </c>
      <c r="E17" s="62">
        <f>AVERAGE(E4:E16)</f>
        <v>2.5592948717948718</v>
      </c>
      <c r="F17" s="62">
        <f t="shared" ref="F17:P17" si="0">AVERAGE(F4:F16)</f>
        <v>2.5195512820512822</v>
      </c>
      <c r="G17" s="62">
        <f t="shared" si="0"/>
        <v>2.4900641025641028</v>
      </c>
      <c r="H17" s="62">
        <f t="shared" si="0"/>
        <v>2.5669871794871799</v>
      </c>
      <c r="I17" s="62">
        <f t="shared" si="0"/>
        <v>2.1695512820512821</v>
      </c>
      <c r="J17" s="62">
        <f t="shared" si="0"/>
        <v>1.769551282051282</v>
      </c>
      <c r="K17" s="62">
        <f t="shared" si="0"/>
        <v>1.5051282051282051</v>
      </c>
      <c r="L17" s="62">
        <f t="shared" si="0"/>
        <v>1.1564102564102565</v>
      </c>
      <c r="M17" s="62">
        <f t="shared" si="0"/>
        <v>1.7589743589743587</v>
      </c>
      <c r="N17" s="62">
        <f t="shared" si="0"/>
        <v>2.1259615384615382</v>
      </c>
      <c r="O17" s="62">
        <f t="shared" si="0"/>
        <v>1.8580128205128204</v>
      </c>
      <c r="P17" s="62">
        <f t="shared" si="0"/>
        <v>2.273397435897436</v>
      </c>
      <c r="Q17" s="9"/>
      <c r="R17" s="62">
        <f t="shared" ref="R17" si="1">AVERAGE(R4:R16)</f>
        <v>2.4559027777777778</v>
      </c>
      <c r="S17" s="62">
        <f t="shared" ref="S17" si="2">AVERAGE(S4:S16)</f>
        <v>2.4503472222222218</v>
      </c>
      <c r="T17" s="62">
        <f t="shared" ref="T17" si="3">AVERAGE(T4:T16)</f>
        <v>2.1517361111111111</v>
      </c>
      <c r="U17" s="62">
        <f t="shared" ref="U17" si="4">AVERAGE(U4:U16)</f>
        <v>2.0670138888888889</v>
      </c>
    </row>
    <row r="18" spans="1:21">
      <c r="A18" s="47"/>
      <c r="B18" s="48"/>
      <c r="C18" s="48"/>
      <c r="D18" s="65" t="s">
        <v>230</v>
      </c>
      <c r="E18" s="66" t="str">
        <f>IF(E17&gt;1.5,"A","NA")</f>
        <v>A</v>
      </c>
      <c r="F18" s="66" t="str">
        <f t="shared" ref="F18:U18" si="5">IF(F17&gt;1.5,"A","NA")</f>
        <v>A</v>
      </c>
      <c r="G18" s="66" t="str">
        <f t="shared" si="5"/>
        <v>A</v>
      </c>
      <c r="H18" s="66" t="str">
        <f t="shared" si="5"/>
        <v>A</v>
      </c>
      <c r="I18" s="66" t="str">
        <f t="shared" si="5"/>
        <v>A</v>
      </c>
      <c r="J18" s="66" t="str">
        <f t="shared" si="5"/>
        <v>A</v>
      </c>
      <c r="K18" s="66" t="str">
        <f t="shared" si="5"/>
        <v>A</v>
      </c>
      <c r="L18" s="66" t="str">
        <f t="shared" si="5"/>
        <v>NA</v>
      </c>
      <c r="M18" s="66" t="str">
        <f t="shared" si="5"/>
        <v>A</v>
      </c>
      <c r="N18" s="66" t="str">
        <f t="shared" si="5"/>
        <v>A</v>
      </c>
      <c r="O18" s="66" t="str">
        <f t="shared" si="5"/>
        <v>A</v>
      </c>
      <c r="P18" s="66" t="str">
        <f t="shared" si="5"/>
        <v>A</v>
      </c>
      <c r="Q18" s="4"/>
      <c r="R18" s="66" t="str">
        <f t="shared" si="5"/>
        <v>A</v>
      </c>
      <c r="S18" s="66" t="str">
        <f t="shared" si="5"/>
        <v>A</v>
      </c>
      <c r="T18" s="66" t="str">
        <f t="shared" si="5"/>
        <v>A</v>
      </c>
      <c r="U18" s="66" t="str">
        <f t="shared" si="5"/>
        <v>A</v>
      </c>
    </row>
    <row r="19" spans="1:21">
      <c r="A19" s="47"/>
      <c r="B19" s="48"/>
      <c r="C19" s="48"/>
      <c r="D19" s="48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9"/>
      <c r="R19" s="9"/>
      <c r="S19" s="9"/>
      <c r="T19" s="9"/>
      <c r="U19" s="9"/>
    </row>
    <row r="20" spans="1:21">
      <c r="A20" s="47"/>
      <c r="B20" s="48"/>
      <c r="C20" s="48"/>
      <c r="D20" s="48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9"/>
      <c r="R20" s="9"/>
      <c r="S20" s="9"/>
      <c r="T20" s="9"/>
      <c r="U20" s="9"/>
    </row>
  </sheetData>
  <mergeCells count="1">
    <mergeCell ref="A1:P1"/>
  </mergeCells>
  <conditionalFormatting sqref="Q4:Q15 E4:P17 R4:U17">
    <cfRule type="cellIs" dxfId="4" priority="3" stopIfTrue="1" operator="greaterThan">
      <formula>3</formula>
    </cfRule>
  </conditionalFormatting>
  <pageMargins left="0.2" right="0.2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U20"/>
  <sheetViews>
    <sheetView workbookViewId="0">
      <selection activeCell="D21" sqref="D21"/>
    </sheetView>
  </sheetViews>
  <sheetFormatPr defaultRowHeight="12.75"/>
  <cols>
    <col min="1" max="1" width="3" style="44" bestFit="1" customWidth="1"/>
    <col min="2" max="2" width="4.42578125" style="44" bestFit="1" customWidth="1"/>
    <col min="3" max="3" width="12.42578125" style="44" bestFit="1" customWidth="1"/>
    <col min="4" max="4" width="39.28515625" style="44" customWidth="1"/>
    <col min="5" max="5" width="9.5703125" style="44" bestFit="1" customWidth="1"/>
    <col min="6" max="16" width="7.5703125" style="44" bestFit="1" customWidth="1"/>
    <col min="17" max="17" width="3" style="44" customWidth="1"/>
    <col min="18" max="21" width="7.5703125" style="44" bestFit="1" customWidth="1"/>
    <col min="22" max="22" width="10.140625" style="44" bestFit="1" customWidth="1"/>
    <col min="23" max="16384" width="9.140625" style="44"/>
  </cols>
  <sheetData>
    <row r="1" spans="1:21">
      <c r="A1" s="91" t="s">
        <v>28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1:21" s="30" customFormat="1">
      <c r="A2" s="72" t="s">
        <v>41</v>
      </c>
      <c r="B2" s="72" t="s">
        <v>22</v>
      </c>
      <c r="C2" s="72" t="s">
        <v>21</v>
      </c>
      <c r="D2" s="72" t="s">
        <v>20</v>
      </c>
      <c r="E2" s="72" t="s">
        <v>0</v>
      </c>
      <c r="F2" s="72" t="s">
        <v>1</v>
      </c>
      <c r="G2" s="72" t="s">
        <v>2</v>
      </c>
      <c r="H2" s="72" t="s">
        <v>3</v>
      </c>
      <c r="I2" s="72" t="s">
        <v>4</v>
      </c>
      <c r="J2" s="72" t="s">
        <v>5</v>
      </c>
      <c r="K2" s="72" t="s">
        <v>6</v>
      </c>
      <c r="L2" s="72" t="s">
        <v>7</v>
      </c>
      <c r="M2" s="72" t="s">
        <v>8</v>
      </c>
      <c r="N2" s="72" t="s">
        <v>9</v>
      </c>
      <c r="O2" s="72" t="s">
        <v>10</v>
      </c>
      <c r="P2" s="72" t="s">
        <v>11</v>
      </c>
      <c r="R2" s="72" t="s">
        <v>51</v>
      </c>
      <c r="S2" s="72" t="s">
        <v>52</v>
      </c>
      <c r="T2" s="72" t="s">
        <v>53</v>
      </c>
      <c r="U2" s="72" t="s">
        <v>54</v>
      </c>
    </row>
    <row r="3" spans="1:21">
      <c r="A3" s="45"/>
      <c r="B3" s="46"/>
      <c r="C3" s="46"/>
      <c r="D3" s="46" t="s">
        <v>30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R3" s="73"/>
      <c r="S3" s="73"/>
      <c r="T3" s="73"/>
      <c r="U3" s="73"/>
    </row>
    <row r="4" spans="1:21">
      <c r="A4" s="45">
        <v>1</v>
      </c>
      <c r="B4" s="46" t="s">
        <v>64</v>
      </c>
      <c r="C4" s="7" t="s">
        <v>190</v>
      </c>
      <c r="D4" s="7" t="s">
        <v>191</v>
      </c>
      <c r="E4" s="8">
        <v>2.6</v>
      </c>
      <c r="F4" s="8">
        <v>3</v>
      </c>
      <c r="G4" s="8">
        <v>2.8</v>
      </c>
      <c r="H4" s="8">
        <v>2.2000000000000002</v>
      </c>
      <c r="I4" s="8">
        <v>2.2000000000000002</v>
      </c>
      <c r="J4" s="8">
        <v>2</v>
      </c>
      <c r="K4" s="8">
        <v>2.2000000000000002</v>
      </c>
      <c r="L4" s="8">
        <v>2</v>
      </c>
      <c r="M4" s="8">
        <v>1.8</v>
      </c>
      <c r="N4" s="8">
        <v>2.2000000000000002</v>
      </c>
      <c r="O4" s="8">
        <v>2.6</v>
      </c>
      <c r="P4" s="8">
        <v>2.6</v>
      </c>
      <c r="R4" s="83">
        <v>2.2000000000000002</v>
      </c>
      <c r="S4" s="83">
        <v>2.4</v>
      </c>
      <c r="T4" s="83">
        <v>2.4</v>
      </c>
      <c r="U4" s="83">
        <v>2.2000000000000002</v>
      </c>
    </row>
    <row r="5" spans="1:21">
      <c r="A5" s="45">
        <v>2</v>
      </c>
      <c r="B5" s="46" t="s">
        <v>64</v>
      </c>
      <c r="C5" s="7" t="s">
        <v>192</v>
      </c>
      <c r="D5" s="7" t="s">
        <v>193</v>
      </c>
      <c r="E5" s="8">
        <v>3</v>
      </c>
      <c r="F5" s="8">
        <v>3</v>
      </c>
      <c r="G5" s="8">
        <v>2.75</v>
      </c>
      <c r="H5" s="8">
        <v>2.5</v>
      </c>
      <c r="I5" s="8">
        <v>2.75</v>
      </c>
      <c r="J5" s="8">
        <v>2.5</v>
      </c>
      <c r="K5" s="8">
        <v>2.5</v>
      </c>
      <c r="L5" s="8">
        <v>1</v>
      </c>
      <c r="M5" s="8">
        <v>2</v>
      </c>
      <c r="N5" s="8">
        <v>2.5</v>
      </c>
      <c r="O5" s="8">
        <v>3</v>
      </c>
      <c r="P5" s="8">
        <v>3</v>
      </c>
      <c r="R5" s="83">
        <v>3</v>
      </c>
      <c r="S5" s="83">
        <v>3</v>
      </c>
      <c r="T5" s="83">
        <v>3</v>
      </c>
      <c r="U5" s="83">
        <v>2.25</v>
      </c>
    </row>
    <row r="6" spans="1:21">
      <c r="A6" s="45">
        <v>3</v>
      </c>
      <c r="B6" s="46" t="s">
        <v>64</v>
      </c>
      <c r="C6" s="7" t="s">
        <v>194</v>
      </c>
      <c r="D6" s="7" t="s">
        <v>195</v>
      </c>
      <c r="E6" s="8">
        <v>3</v>
      </c>
      <c r="F6" s="8">
        <v>3</v>
      </c>
      <c r="G6" s="8">
        <v>2.75</v>
      </c>
      <c r="H6" s="8">
        <v>2.75</v>
      </c>
      <c r="I6" s="8">
        <v>3</v>
      </c>
      <c r="J6" s="8">
        <v>2.25</v>
      </c>
      <c r="K6" s="8">
        <v>1.5</v>
      </c>
      <c r="L6" s="8">
        <v>1.25</v>
      </c>
      <c r="M6" s="8">
        <v>1.5</v>
      </c>
      <c r="N6" s="8">
        <v>2.25</v>
      </c>
      <c r="O6" s="8">
        <v>2.5</v>
      </c>
      <c r="P6" s="8">
        <v>3</v>
      </c>
      <c r="R6" s="83">
        <v>2.75</v>
      </c>
      <c r="S6" s="83">
        <v>2.75</v>
      </c>
      <c r="T6" s="83">
        <v>2.5</v>
      </c>
      <c r="U6" s="83">
        <v>2.5</v>
      </c>
    </row>
    <row r="7" spans="1:21">
      <c r="A7" s="45">
        <v>4</v>
      </c>
      <c r="B7" s="46" t="s">
        <v>64</v>
      </c>
      <c r="C7" s="7" t="s">
        <v>170</v>
      </c>
      <c r="D7" s="7" t="s">
        <v>196</v>
      </c>
      <c r="E7" s="8">
        <v>2.4</v>
      </c>
      <c r="F7" s="8">
        <v>2.4</v>
      </c>
      <c r="G7" s="8">
        <v>2.4</v>
      </c>
      <c r="H7" s="8">
        <v>2.4</v>
      </c>
      <c r="I7" s="8">
        <v>2.2000000000000002</v>
      </c>
      <c r="J7" s="8">
        <v>2</v>
      </c>
      <c r="K7" s="8">
        <v>1</v>
      </c>
      <c r="L7" s="8">
        <v>1</v>
      </c>
      <c r="M7" s="8">
        <v>1</v>
      </c>
      <c r="N7" s="8">
        <v>2.2000000000000002</v>
      </c>
      <c r="O7" s="8">
        <v>1</v>
      </c>
      <c r="P7" s="8">
        <v>2</v>
      </c>
      <c r="R7" s="83">
        <v>3</v>
      </c>
      <c r="S7" s="83">
        <v>3</v>
      </c>
      <c r="T7" s="83">
        <v>3</v>
      </c>
      <c r="U7" s="83">
        <v>2.2000000000000002</v>
      </c>
    </row>
    <row r="8" spans="1:21">
      <c r="A8" s="45">
        <v>5</v>
      </c>
      <c r="B8" s="46" t="s">
        <v>64</v>
      </c>
      <c r="C8" s="46" t="s">
        <v>65</v>
      </c>
      <c r="D8" s="7" t="s">
        <v>66</v>
      </c>
      <c r="E8" s="1">
        <v>3</v>
      </c>
      <c r="F8" s="1">
        <v>2.5</v>
      </c>
      <c r="G8" s="1">
        <v>3</v>
      </c>
      <c r="H8" s="1">
        <v>2.5</v>
      </c>
      <c r="I8" s="1">
        <v>2.8333333333333335</v>
      </c>
      <c r="J8" s="1">
        <v>2.1666666666666665</v>
      </c>
      <c r="K8" s="1">
        <v>1.8333333333333333</v>
      </c>
      <c r="L8" s="1">
        <v>1.6666666666666667</v>
      </c>
      <c r="M8" s="1">
        <v>1.3333333333333333</v>
      </c>
      <c r="N8" s="1">
        <v>1.5</v>
      </c>
      <c r="O8" s="1">
        <v>1.5</v>
      </c>
      <c r="P8" s="1">
        <v>1.6666666666666667</v>
      </c>
      <c r="Q8" s="37"/>
      <c r="R8" s="1">
        <v>2.6666666666666665</v>
      </c>
      <c r="S8" s="1">
        <v>1.3333333333333333</v>
      </c>
      <c r="T8" s="1">
        <v>2.3333333333333335</v>
      </c>
      <c r="U8" s="1">
        <v>1.5</v>
      </c>
    </row>
    <row r="9" spans="1:21">
      <c r="A9" s="45">
        <v>6</v>
      </c>
      <c r="B9" s="46" t="s">
        <v>64</v>
      </c>
      <c r="C9" s="46" t="s">
        <v>67</v>
      </c>
      <c r="D9" s="7" t="s">
        <v>68</v>
      </c>
      <c r="E9" s="1">
        <v>3</v>
      </c>
      <c r="F9" s="1">
        <v>2.8333333333333335</v>
      </c>
      <c r="G9" s="1">
        <v>2.6666666666666665</v>
      </c>
      <c r="H9" s="1">
        <v>2.6666666666666665</v>
      </c>
      <c r="I9" s="1">
        <v>2.6666666666666665</v>
      </c>
      <c r="J9" s="1">
        <v>2.3333333333333335</v>
      </c>
      <c r="K9" s="1">
        <v>1.6666666666666667</v>
      </c>
      <c r="L9" s="1">
        <v>1</v>
      </c>
      <c r="M9" s="1">
        <v>1</v>
      </c>
      <c r="N9" s="1">
        <v>1.1666666666666667</v>
      </c>
      <c r="O9" s="1">
        <v>1.1666666666666667</v>
      </c>
      <c r="P9" s="1">
        <v>2.5</v>
      </c>
      <c r="Q9" s="37"/>
      <c r="R9" s="1">
        <v>2</v>
      </c>
      <c r="S9" s="1">
        <v>1.8333333333333333</v>
      </c>
      <c r="T9" s="1">
        <v>2.6666666666666665</v>
      </c>
      <c r="U9" s="1">
        <v>1.5</v>
      </c>
    </row>
    <row r="10" spans="1:21">
      <c r="A10" s="45">
        <v>7</v>
      </c>
      <c r="B10" s="46" t="s">
        <v>64</v>
      </c>
      <c r="C10" s="46" t="s">
        <v>69</v>
      </c>
      <c r="D10" s="7" t="s">
        <v>70</v>
      </c>
      <c r="E10" s="1">
        <v>3</v>
      </c>
      <c r="F10" s="1">
        <v>3</v>
      </c>
      <c r="G10" s="1">
        <v>3</v>
      </c>
      <c r="H10" s="1">
        <v>2.75</v>
      </c>
      <c r="I10" s="1">
        <v>2</v>
      </c>
      <c r="J10" s="1">
        <v>1.75</v>
      </c>
      <c r="K10" s="1">
        <v>1</v>
      </c>
      <c r="L10" s="1">
        <v>1</v>
      </c>
      <c r="M10" s="1">
        <v>1</v>
      </c>
      <c r="N10" s="1">
        <v>1</v>
      </c>
      <c r="O10" s="1">
        <v>1</v>
      </c>
      <c r="P10" s="1">
        <v>3</v>
      </c>
      <c r="Q10" s="37"/>
      <c r="R10" s="1">
        <v>2.75</v>
      </c>
      <c r="S10" s="1">
        <v>2.75</v>
      </c>
      <c r="T10" s="1">
        <v>2.25</v>
      </c>
      <c r="U10" s="1">
        <v>2</v>
      </c>
    </row>
    <row r="11" spans="1:21">
      <c r="A11" s="45">
        <v>8</v>
      </c>
      <c r="B11" s="46" t="s">
        <v>64</v>
      </c>
      <c r="C11" s="46" t="s">
        <v>71</v>
      </c>
      <c r="D11" s="7" t="s">
        <v>72</v>
      </c>
      <c r="E11" s="1">
        <v>3</v>
      </c>
      <c r="F11" s="1">
        <v>2.5</v>
      </c>
      <c r="G11" s="1">
        <v>2.5</v>
      </c>
      <c r="H11" s="1">
        <v>2.5</v>
      </c>
      <c r="I11" s="1">
        <v>3</v>
      </c>
      <c r="J11" s="1">
        <v>1.5</v>
      </c>
      <c r="K11" s="1">
        <v>1.5</v>
      </c>
      <c r="L11" s="1">
        <v>1.5</v>
      </c>
      <c r="M11" s="1">
        <v>3</v>
      </c>
      <c r="N11" s="1">
        <v>2</v>
      </c>
      <c r="O11" s="1">
        <v>1</v>
      </c>
      <c r="P11" s="1">
        <v>2</v>
      </c>
      <c r="Q11" s="37"/>
      <c r="R11" s="1">
        <v>2.5</v>
      </c>
      <c r="S11" s="1">
        <v>1.75</v>
      </c>
      <c r="T11" s="1">
        <v>2.5</v>
      </c>
      <c r="U11" s="1">
        <v>1.75</v>
      </c>
    </row>
    <row r="12" spans="1:21">
      <c r="A12" s="45">
        <v>9</v>
      </c>
      <c r="B12" s="46" t="s">
        <v>64</v>
      </c>
      <c r="C12" s="46" t="s">
        <v>73</v>
      </c>
      <c r="D12" s="7" t="s">
        <v>74</v>
      </c>
      <c r="E12" s="1">
        <v>1</v>
      </c>
      <c r="F12" s="1">
        <v>2</v>
      </c>
      <c r="G12" s="1">
        <v>3</v>
      </c>
      <c r="H12" s="1">
        <v>2</v>
      </c>
      <c r="I12" s="1">
        <v>2</v>
      </c>
      <c r="J12" s="1">
        <v>2</v>
      </c>
      <c r="K12" s="1">
        <v>1</v>
      </c>
      <c r="L12" s="1">
        <v>2</v>
      </c>
      <c r="M12" s="1">
        <v>3</v>
      </c>
      <c r="N12" s="1">
        <v>1</v>
      </c>
      <c r="O12" s="1">
        <v>3</v>
      </c>
      <c r="P12" s="1">
        <v>1</v>
      </c>
      <c r="Q12" s="37"/>
      <c r="R12" s="1"/>
      <c r="S12" s="1"/>
      <c r="T12" s="1"/>
      <c r="U12" s="1"/>
    </row>
    <row r="13" spans="1:21">
      <c r="A13" s="45">
        <v>10</v>
      </c>
      <c r="B13" s="46" t="s">
        <v>64</v>
      </c>
      <c r="C13" s="46" t="s">
        <v>75</v>
      </c>
      <c r="D13" s="7" t="s">
        <v>76</v>
      </c>
      <c r="E13" s="1">
        <v>2</v>
      </c>
      <c r="F13" s="1">
        <v>2.25</v>
      </c>
      <c r="G13" s="1">
        <v>2.67</v>
      </c>
      <c r="H13" s="1">
        <v>3</v>
      </c>
      <c r="I13" s="1"/>
      <c r="J13" s="1"/>
      <c r="K13" s="1"/>
      <c r="L13" s="1"/>
      <c r="M13" s="1">
        <v>3</v>
      </c>
      <c r="N13" s="1"/>
      <c r="O13" s="1"/>
      <c r="P13" s="1">
        <v>2</v>
      </c>
      <c r="Q13" s="37"/>
      <c r="R13" s="1"/>
      <c r="S13" s="1"/>
      <c r="T13" s="1"/>
      <c r="U13" s="1"/>
    </row>
    <row r="14" spans="1:21">
      <c r="A14" s="45">
        <v>11</v>
      </c>
      <c r="B14" s="46" t="s">
        <v>64</v>
      </c>
      <c r="C14" s="46" t="s">
        <v>77</v>
      </c>
      <c r="D14" s="7" t="s">
        <v>78</v>
      </c>
      <c r="E14" s="1">
        <v>3</v>
      </c>
      <c r="F14" s="1">
        <v>3</v>
      </c>
      <c r="G14" s="1">
        <v>2.83</v>
      </c>
      <c r="H14" s="1">
        <v>2.67</v>
      </c>
      <c r="I14" s="1">
        <v>2.83</v>
      </c>
      <c r="J14" s="1">
        <v>2.67</v>
      </c>
      <c r="K14" s="1">
        <v>2.67</v>
      </c>
      <c r="L14" s="1">
        <v>1</v>
      </c>
      <c r="M14" s="1">
        <v>2.33</v>
      </c>
      <c r="N14" s="1">
        <v>2.67</v>
      </c>
      <c r="O14" s="1">
        <v>3</v>
      </c>
      <c r="P14" s="1">
        <v>3</v>
      </c>
      <c r="Q14" s="37"/>
      <c r="R14" s="1">
        <v>3</v>
      </c>
      <c r="S14" s="1">
        <v>3</v>
      </c>
      <c r="T14" s="1">
        <v>3</v>
      </c>
      <c r="U14" s="1">
        <v>2.2000000000000002</v>
      </c>
    </row>
    <row r="15" spans="1:21">
      <c r="A15" s="45">
        <v>12</v>
      </c>
      <c r="B15" s="46" t="s">
        <v>64</v>
      </c>
      <c r="C15" s="46" t="s">
        <v>79</v>
      </c>
      <c r="D15" s="7" t="s">
        <v>80</v>
      </c>
      <c r="E15" s="1">
        <v>2.75</v>
      </c>
      <c r="F15" s="1">
        <v>2.75</v>
      </c>
      <c r="G15" s="1">
        <v>2.5</v>
      </c>
      <c r="H15" s="1">
        <v>2.5</v>
      </c>
      <c r="I15" s="1">
        <v>2.75</v>
      </c>
      <c r="J15" s="1">
        <v>2.75</v>
      </c>
      <c r="K15" s="1">
        <v>2.25</v>
      </c>
      <c r="L15" s="1">
        <v>2.5</v>
      </c>
      <c r="M15" s="1">
        <v>2.5</v>
      </c>
      <c r="N15" s="1">
        <v>3</v>
      </c>
      <c r="O15" s="1">
        <v>2.5</v>
      </c>
      <c r="P15" s="1">
        <v>2.75</v>
      </c>
      <c r="Q15" s="37"/>
      <c r="R15" s="1">
        <v>2.5</v>
      </c>
      <c r="S15" s="1">
        <v>3</v>
      </c>
      <c r="T15" s="1">
        <v>2.5</v>
      </c>
      <c r="U15" s="1">
        <v>2.75</v>
      </c>
    </row>
    <row r="16" spans="1:21">
      <c r="A16" s="45">
        <v>13</v>
      </c>
      <c r="B16" s="46" t="s">
        <v>64</v>
      </c>
      <c r="C16" s="46"/>
      <c r="D16" s="7" t="s">
        <v>162</v>
      </c>
      <c r="E16" s="1">
        <v>2.6666666666666665</v>
      </c>
      <c r="F16" s="1">
        <v>2.1666666666666665</v>
      </c>
      <c r="G16" s="1">
        <v>2.3333333333333335</v>
      </c>
      <c r="H16" s="1">
        <v>2.3333333333333335</v>
      </c>
      <c r="I16" s="1">
        <v>2</v>
      </c>
      <c r="J16" s="1">
        <v>2.6666666666666665</v>
      </c>
      <c r="K16" s="1">
        <v>2.5</v>
      </c>
      <c r="L16" s="1">
        <v>2.5</v>
      </c>
      <c r="M16" s="1">
        <v>2.8333333333333335</v>
      </c>
      <c r="N16" s="1">
        <v>2.1666666666666665</v>
      </c>
      <c r="O16" s="1">
        <v>2.3333333333333335</v>
      </c>
      <c r="P16" s="1">
        <v>2.5</v>
      </c>
      <c r="Q16" s="38"/>
      <c r="R16" s="1">
        <v>2.3333333333333335</v>
      </c>
      <c r="S16" s="1">
        <v>1.6666666666666667</v>
      </c>
      <c r="T16" s="1">
        <v>2</v>
      </c>
      <c r="U16" s="1">
        <v>2.5</v>
      </c>
    </row>
    <row r="17" spans="1:21">
      <c r="A17" s="47"/>
      <c r="B17" s="48"/>
      <c r="C17" s="48"/>
      <c r="D17" s="63" t="s">
        <v>59</v>
      </c>
      <c r="E17" s="62">
        <f t="shared" ref="E17:P17" si="0">AVERAGE(E8:E16)</f>
        <v>2.6018518518518521</v>
      </c>
      <c r="F17" s="62">
        <f t="shared" si="0"/>
        <v>2.5555555555555558</v>
      </c>
      <c r="G17" s="62">
        <f t="shared" si="0"/>
        <v>2.7222222222222219</v>
      </c>
      <c r="H17" s="62">
        <f t="shared" si="0"/>
        <v>2.5466666666666664</v>
      </c>
      <c r="I17" s="62">
        <f t="shared" si="0"/>
        <v>2.5099999999999998</v>
      </c>
      <c r="J17" s="62">
        <f t="shared" si="0"/>
        <v>2.2295833333333333</v>
      </c>
      <c r="K17" s="62">
        <f t="shared" si="0"/>
        <v>1.8025</v>
      </c>
      <c r="L17" s="62">
        <f t="shared" si="0"/>
        <v>1.6458333333333335</v>
      </c>
      <c r="M17" s="62">
        <f t="shared" si="0"/>
        <v>2.2218518518518517</v>
      </c>
      <c r="N17" s="62">
        <f t="shared" si="0"/>
        <v>1.8129166666666665</v>
      </c>
      <c r="O17" s="62">
        <f t="shared" si="0"/>
        <v>1.9375000000000002</v>
      </c>
      <c r="P17" s="62">
        <f t="shared" si="0"/>
        <v>2.2685185185185186</v>
      </c>
      <c r="R17" s="62">
        <f>AVERAGE(R8:R16)</f>
        <v>2.5357142857142856</v>
      </c>
      <c r="S17" s="62">
        <f>AVERAGE(S8:S16)</f>
        <v>2.1904761904761902</v>
      </c>
      <c r="T17" s="62">
        <f>AVERAGE(T8:T16)</f>
        <v>2.4642857142857144</v>
      </c>
      <c r="U17" s="62">
        <f>AVERAGE(U8:U16)</f>
        <v>2.0285714285714285</v>
      </c>
    </row>
    <row r="18" spans="1:21">
      <c r="A18" s="47"/>
      <c r="B18" s="48"/>
      <c r="C18" s="48"/>
      <c r="D18" s="65" t="s">
        <v>230</v>
      </c>
      <c r="E18" s="66" t="str">
        <f>IF(E17&gt;1.5,"A","NA")</f>
        <v>A</v>
      </c>
      <c r="F18" s="66" t="str">
        <f t="shared" ref="F18:U18" si="1">IF(F17&gt;1.5,"A","NA")</f>
        <v>A</v>
      </c>
      <c r="G18" s="66" t="str">
        <f t="shared" si="1"/>
        <v>A</v>
      </c>
      <c r="H18" s="66" t="str">
        <f t="shared" si="1"/>
        <v>A</v>
      </c>
      <c r="I18" s="66" t="str">
        <f t="shared" si="1"/>
        <v>A</v>
      </c>
      <c r="J18" s="66" t="str">
        <f t="shared" si="1"/>
        <v>A</v>
      </c>
      <c r="K18" s="66" t="str">
        <f t="shared" si="1"/>
        <v>A</v>
      </c>
      <c r="L18" s="66" t="str">
        <f t="shared" si="1"/>
        <v>A</v>
      </c>
      <c r="M18" s="66" t="str">
        <f t="shared" si="1"/>
        <v>A</v>
      </c>
      <c r="N18" s="66" t="str">
        <f t="shared" si="1"/>
        <v>A</v>
      </c>
      <c r="O18" s="66" t="str">
        <f t="shared" si="1"/>
        <v>A</v>
      </c>
      <c r="P18" s="66" t="str">
        <f t="shared" si="1"/>
        <v>A</v>
      </c>
      <c r="Q18" s="4"/>
      <c r="R18" s="66" t="str">
        <f t="shared" si="1"/>
        <v>A</v>
      </c>
      <c r="S18" s="66" t="str">
        <f t="shared" si="1"/>
        <v>A</v>
      </c>
      <c r="T18" s="66" t="str">
        <f t="shared" si="1"/>
        <v>A</v>
      </c>
      <c r="U18" s="66" t="str">
        <f t="shared" si="1"/>
        <v>A</v>
      </c>
    </row>
    <row r="19" spans="1:21">
      <c r="A19" s="47"/>
      <c r="B19" s="48"/>
      <c r="C19" s="48"/>
      <c r="D19" s="48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9"/>
      <c r="R19" s="9"/>
      <c r="S19" s="9"/>
      <c r="T19" s="9"/>
      <c r="U19" s="9"/>
    </row>
    <row r="20" spans="1:21">
      <c r="A20" s="47"/>
      <c r="B20" s="48"/>
      <c r="C20" s="48"/>
      <c r="D20" s="48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9"/>
      <c r="R20" s="9"/>
      <c r="S20" s="9"/>
      <c r="T20" s="9"/>
      <c r="U20" s="9"/>
    </row>
  </sheetData>
  <mergeCells count="1">
    <mergeCell ref="A1:P1"/>
  </mergeCells>
  <conditionalFormatting sqref="E8:P17 R8:U17 Q8:Q16">
    <cfRule type="cellIs" dxfId="3" priority="2" stopIfTrue="1" operator="greaterThan">
      <formula>3</formula>
    </cfRule>
  </conditionalFormatting>
  <pageMargins left="0.2" right="0.2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U22"/>
  <sheetViews>
    <sheetView workbookViewId="0">
      <selection activeCell="O26" sqref="O26"/>
    </sheetView>
  </sheetViews>
  <sheetFormatPr defaultRowHeight="12.75"/>
  <cols>
    <col min="1" max="1" width="3.5703125" style="12" bestFit="1" customWidth="1"/>
    <col min="2" max="2" width="4.42578125" style="12" bestFit="1" customWidth="1"/>
    <col min="3" max="3" width="14.140625" style="12" bestFit="1" customWidth="1"/>
    <col min="4" max="4" width="43.28515625" style="12" bestFit="1" customWidth="1"/>
    <col min="5" max="16" width="7.5703125" style="12" bestFit="1" customWidth="1"/>
    <col min="17" max="17" width="3" style="12" customWidth="1"/>
    <col min="18" max="21" width="7.5703125" style="12" bestFit="1" customWidth="1"/>
    <col min="22" max="16384" width="9.140625" style="12"/>
  </cols>
  <sheetData>
    <row r="1" spans="1:21">
      <c r="A1" s="91" t="s">
        <v>28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3"/>
      <c r="R1" s="92"/>
      <c r="S1" s="92"/>
      <c r="T1" s="92"/>
      <c r="U1" s="92"/>
    </row>
    <row r="2" spans="1:21" s="13" customFormat="1">
      <c r="A2" s="2" t="s">
        <v>23</v>
      </c>
      <c r="B2" s="2" t="s">
        <v>22</v>
      </c>
      <c r="C2" s="2" t="s">
        <v>21</v>
      </c>
      <c r="D2" s="2" t="s">
        <v>20</v>
      </c>
      <c r="E2" s="3" t="s">
        <v>0</v>
      </c>
      <c r="F2" s="3" t="s">
        <v>1</v>
      </c>
      <c r="G2" s="3" t="s">
        <v>2</v>
      </c>
      <c r="H2" s="3" t="s">
        <v>3</v>
      </c>
      <c r="I2" s="3" t="s">
        <v>4</v>
      </c>
      <c r="J2" s="3" t="s">
        <v>5</v>
      </c>
      <c r="K2" s="3" t="s">
        <v>6</v>
      </c>
      <c r="L2" s="3" t="s">
        <v>7</v>
      </c>
      <c r="M2" s="3" t="s">
        <v>8</v>
      </c>
      <c r="N2" s="3" t="s">
        <v>9</v>
      </c>
      <c r="O2" s="3" t="s">
        <v>10</v>
      </c>
      <c r="P2" s="3" t="s">
        <v>11</v>
      </c>
      <c r="Q2" s="11"/>
      <c r="R2" s="3" t="s">
        <v>24</v>
      </c>
      <c r="S2" s="3" t="s">
        <v>25</v>
      </c>
      <c r="T2" s="3" t="s">
        <v>26</v>
      </c>
      <c r="U2" s="3" t="s">
        <v>27</v>
      </c>
    </row>
    <row r="3" spans="1:21">
      <c r="A3" s="14"/>
      <c r="B3" s="7"/>
      <c r="C3" s="7"/>
      <c r="D3" s="7" t="s">
        <v>55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9"/>
      <c r="R3" s="6"/>
      <c r="S3" s="6"/>
      <c r="T3" s="6"/>
      <c r="U3" s="6"/>
    </row>
    <row r="4" spans="1:21">
      <c r="A4" s="14">
        <v>1</v>
      </c>
      <c r="B4" s="7" t="s">
        <v>17</v>
      </c>
      <c r="C4" s="10" t="s">
        <v>217</v>
      </c>
      <c r="D4" s="15" t="s">
        <v>218</v>
      </c>
      <c r="E4" s="1">
        <v>1</v>
      </c>
      <c r="F4" s="1">
        <v>3</v>
      </c>
      <c r="G4" s="1">
        <v>3</v>
      </c>
      <c r="H4" s="1">
        <v>3</v>
      </c>
      <c r="I4" s="1">
        <v>3</v>
      </c>
      <c r="J4" s="1">
        <v>3</v>
      </c>
      <c r="K4" s="1">
        <v>3</v>
      </c>
      <c r="L4" s="1">
        <v>3</v>
      </c>
      <c r="M4" s="1">
        <v>3</v>
      </c>
      <c r="N4" s="1">
        <v>3</v>
      </c>
      <c r="O4" s="1">
        <v>2</v>
      </c>
      <c r="P4" s="1">
        <v>3</v>
      </c>
      <c r="Q4" s="5"/>
      <c r="R4" s="1"/>
      <c r="S4" s="1"/>
      <c r="T4" s="1"/>
      <c r="U4" s="1"/>
    </row>
    <row r="5" spans="1:21">
      <c r="A5" s="14">
        <v>2</v>
      </c>
      <c r="B5" s="7" t="s">
        <v>17</v>
      </c>
      <c r="C5" s="10" t="s">
        <v>31</v>
      </c>
      <c r="D5" s="15" t="s">
        <v>219</v>
      </c>
      <c r="E5" s="1">
        <v>0.2</v>
      </c>
      <c r="F5" s="1">
        <v>2</v>
      </c>
      <c r="G5" s="1">
        <v>1.4</v>
      </c>
      <c r="H5" s="1">
        <v>1.8</v>
      </c>
      <c r="I5" s="1">
        <v>1.8</v>
      </c>
      <c r="J5" s="1">
        <v>0.8</v>
      </c>
      <c r="K5" s="1">
        <v>1.2</v>
      </c>
      <c r="L5" s="1">
        <v>0.6</v>
      </c>
      <c r="M5" s="1">
        <v>1</v>
      </c>
      <c r="N5" s="1">
        <v>1.2</v>
      </c>
      <c r="O5" s="1">
        <v>1.2</v>
      </c>
      <c r="P5" s="1">
        <v>1</v>
      </c>
      <c r="Q5" s="5"/>
      <c r="R5" s="1"/>
      <c r="S5" s="1"/>
      <c r="T5" s="1"/>
      <c r="U5" s="1"/>
    </row>
    <row r="6" spans="1:21">
      <c r="A6" s="14">
        <v>3</v>
      </c>
      <c r="B6" s="7" t="s">
        <v>17</v>
      </c>
      <c r="C6" s="10" t="s">
        <v>189</v>
      </c>
      <c r="D6" s="15" t="s">
        <v>186</v>
      </c>
      <c r="E6" s="1">
        <v>2.6</v>
      </c>
      <c r="F6" s="1">
        <v>3</v>
      </c>
      <c r="G6" s="1">
        <v>2.6</v>
      </c>
      <c r="H6" s="1">
        <v>2.8</v>
      </c>
      <c r="I6" s="1">
        <v>2.4</v>
      </c>
      <c r="J6" s="1">
        <v>1</v>
      </c>
      <c r="K6" s="1">
        <v>0</v>
      </c>
      <c r="L6" s="1">
        <v>0</v>
      </c>
      <c r="M6" s="1">
        <v>1.8</v>
      </c>
      <c r="N6" s="1">
        <v>3</v>
      </c>
      <c r="O6" s="1">
        <v>3</v>
      </c>
      <c r="P6" s="1">
        <v>3</v>
      </c>
      <c r="Q6" s="5"/>
      <c r="R6" s="1"/>
      <c r="S6" s="1"/>
      <c r="T6" s="1"/>
      <c r="U6" s="1"/>
    </row>
    <row r="7" spans="1:21">
      <c r="A7" s="14">
        <v>4</v>
      </c>
      <c r="B7" s="7" t="s">
        <v>17</v>
      </c>
      <c r="C7" s="10" t="s">
        <v>184</v>
      </c>
      <c r="D7" s="15" t="s">
        <v>220</v>
      </c>
      <c r="E7" s="1">
        <v>1</v>
      </c>
      <c r="F7" s="1">
        <v>1.8</v>
      </c>
      <c r="G7" s="1">
        <v>2.4</v>
      </c>
      <c r="H7" s="1">
        <v>2.2000000000000002</v>
      </c>
      <c r="I7" s="1">
        <v>1.8</v>
      </c>
      <c r="J7" s="1">
        <v>2.4</v>
      </c>
      <c r="K7" s="1">
        <v>2.4</v>
      </c>
      <c r="L7" s="1">
        <v>2</v>
      </c>
      <c r="M7" s="1">
        <v>2</v>
      </c>
      <c r="N7" s="1">
        <v>1.8</v>
      </c>
      <c r="O7" s="1">
        <v>1.8</v>
      </c>
      <c r="P7" s="1">
        <v>1.8</v>
      </c>
      <c r="Q7" s="5"/>
      <c r="R7" s="1"/>
      <c r="S7" s="1"/>
      <c r="T7" s="1"/>
      <c r="U7" s="1"/>
    </row>
    <row r="8" spans="1:21">
      <c r="A8" s="14">
        <v>5</v>
      </c>
      <c r="B8" s="7" t="s">
        <v>17</v>
      </c>
      <c r="C8" s="10" t="s">
        <v>185</v>
      </c>
      <c r="D8" s="15" t="s">
        <v>221</v>
      </c>
      <c r="E8" s="1">
        <v>0</v>
      </c>
      <c r="F8" s="1">
        <v>2.2000000000000002</v>
      </c>
      <c r="G8" s="1">
        <v>2.2000000000000002</v>
      </c>
      <c r="H8" s="1">
        <v>2.6</v>
      </c>
      <c r="I8" s="1">
        <v>2</v>
      </c>
      <c r="J8" s="1">
        <v>2.4</v>
      </c>
      <c r="K8" s="1">
        <v>1</v>
      </c>
      <c r="L8" s="1">
        <v>3</v>
      </c>
      <c r="M8" s="1">
        <v>3</v>
      </c>
      <c r="N8" s="1">
        <v>2</v>
      </c>
      <c r="O8" s="1">
        <v>0</v>
      </c>
      <c r="P8" s="1">
        <v>3</v>
      </c>
      <c r="Q8" s="5"/>
      <c r="R8" s="1"/>
      <c r="S8" s="1"/>
      <c r="T8" s="1"/>
      <c r="U8" s="1"/>
    </row>
    <row r="9" spans="1:21">
      <c r="A9" s="14">
        <v>6</v>
      </c>
      <c r="B9" s="7" t="s">
        <v>17</v>
      </c>
      <c r="C9" s="10" t="s">
        <v>222</v>
      </c>
      <c r="D9" s="15" t="s">
        <v>223</v>
      </c>
      <c r="E9" s="1">
        <v>0</v>
      </c>
      <c r="F9" s="1">
        <v>0.67</v>
      </c>
      <c r="G9" s="1">
        <v>0.67</v>
      </c>
      <c r="H9" s="1">
        <v>1</v>
      </c>
      <c r="I9" s="1">
        <v>0.5</v>
      </c>
      <c r="J9" s="1">
        <v>1</v>
      </c>
      <c r="K9" s="1">
        <v>1</v>
      </c>
      <c r="L9" s="1">
        <v>0.67</v>
      </c>
      <c r="M9" s="1">
        <v>0</v>
      </c>
      <c r="N9" s="1">
        <v>0</v>
      </c>
      <c r="O9" s="1">
        <v>2</v>
      </c>
      <c r="P9" s="1">
        <v>2</v>
      </c>
      <c r="Q9" s="5"/>
      <c r="R9" s="1"/>
      <c r="S9" s="1"/>
      <c r="T9" s="1"/>
      <c r="U9" s="1"/>
    </row>
    <row r="10" spans="1:21">
      <c r="A10" s="14">
        <v>7</v>
      </c>
      <c r="B10" s="7" t="s">
        <v>17</v>
      </c>
      <c r="C10" s="17" t="s">
        <v>120</v>
      </c>
      <c r="D10" s="18" t="s">
        <v>121</v>
      </c>
      <c r="E10" s="1">
        <v>2.3333333333333335</v>
      </c>
      <c r="F10" s="1">
        <v>1.6</v>
      </c>
      <c r="G10" s="1">
        <v>2.3333333333333335</v>
      </c>
      <c r="H10" s="1">
        <v>1.5</v>
      </c>
      <c r="I10" s="1">
        <v>2.1666666666666665</v>
      </c>
      <c r="J10" s="1">
        <v>1.8</v>
      </c>
      <c r="K10" s="1">
        <v>0</v>
      </c>
      <c r="L10" s="1">
        <v>0</v>
      </c>
      <c r="M10" s="1">
        <v>1</v>
      </c>
      <c r="N10" s="1">
        <v>1.3333333333333333</v>
      </c>
      <c r="O10" s="1">
        <v>2</v>
      </c>
      <c r="P10" s="1">
        <v>1.3333333333333333</v>
      </c>
      <c r="Q10" s="5"/>
      <c r="R10" s="1">
        <v>2.4</v>
      </c>
      <c r="S10" s="1">
        <v>2.4</v>
      </c>
      <c r="T10" s="1">
        <v>1.6</v>
      </c>
      <c r="U10" s="1">
        <v>2</v>
      </c>
    </row>
    <row r="11" spans="1:21">
      <c r="A11" s="14">
        <v>8</v>
      </c>
      <c r="B11" s="7" t="s">
        <v>17</v>
      </c>
      <c r="C11" s="17" t="s">
        <v>48</v>
      </c>
      <c r="D11" s="18" t="s">
        <v>175</v>
      </c>
      <c r="E11" s="1">
        <v>3</v>
      </c>
      <c r="F11" s="1">
        <v>3</v>
      </c>
      <c r="G11" s="1">
        <v>2.75</v>
      </c>
      <c r="H11" s="1">
        <v>2.5</v>
      </c>
      <c r="I11" s="1">
        <v>2</v>
      </c>
      <c r="J11" s="1">
        <v>1.5</v>
      </c>
      <c r="K11" s="1">
        <v>1</v>
      </c>
      <c r="L11" s="1">
        <v>1.5</v>
      </c>
      <c r="M11" s="1">
        <v>1.75</v>
      </c>
      <c r="N11" s="1">
        <v>2.25</v>
      </c>
      <c r="O11" s="1">
        <v>1.5</v>
      </c>
      <c r="P11" s="1">
        <v>2.75</v>
      </c>
      <c r="Q11" s="5"/>
      <c r="R11" s="1">
        <v>3</v>
      </c>
      <c r="S11" s="1">
        <v>2.75</v>
      </c>
      <c r="T11" s="1">
        <v>2.5</v>
      </c>
      <c r="U11" s="1">
        <v>2.5</v>
      </c>
    </row>
    <row r="12" spans="1:21">
      <c r="A12" s="14">
        <v>9</v>
      </c>
      <c r="B12" s="7" t="s">
        <v>17</v>
      </c>
      <c r="C12" s="17" t="s">
        <v>176</v>
      </c>
      <c r="D12" s="18" t="s">
        <v>177</v>
      </c>
      <c r="E12" s="1">
        <v>3</v>
      </c>
      <c r="F12" s="1">
        <v>2.6</v>
      </c>
      <c r="G12" s="1">
        <v>3</v>
      </c>
      <c r="H12" s="1">
        <v>1.8</v>
      </c>
      <c r="I12" s="1">
        <v>2.6</v>
      </c>
      <c r="J12" s="1">
        <v>2</v>
      </c>
      <c r="K12" s="1">
        <v>0</v>
      </c>
      <c r="L12" s="1">
        <v>1</v>
      </c>
      <c r="M12" s="1">
        <v>3</v>
      </c>
      <c r="N12" s="1">
        <v>2</v>
      </c>
      <c r="O12" s="1">
        <v>1</v>
      </c>
      <c r="P12" s="1">
        <v>2</v>
      </c>
      <c r="Q12" s="5"/>
      <c r="R12" s="1">
        <v>3</v>
      </c>
      <c r="S12" s="1">
        <v>3</v>
      </c>
      <c r="T12" s="1">
        <v>3</v>
      </c>
      <c r="U12" s="1">
        <v>2.2000000000000002</v>
      </c>
    </row>
    <row r="13" spans="1:21">
      <c r="A13" s="14">
        <v>10</v>
      </c>
      <c r="B13" s="7" t="s">
        <v>17</v>
      </c>
      <c r="C13" s="18" t="s">
        <v>164</v>
      </c>
      <c r="D13" s="18" t="s">
        <v>165</v>
      </c>
      <c r="E13" s="1">
        <v>2.25</v>
      </c>
      <c r="F13" s="1">
        <v>2.25</v>
      </c>
      <c r="G13" s="1">
        <v>2.25</v>
      </c>
      <c r="H13" s="1">
        <v>2</v>
      </c>
      <c r="I13" s="1">
        <v>2</v>
      </c>
      <c r="J13" s="1">
        <v>1.5</v>
      </c>
      <c r="K13" s="1">
        <v>1.5</v>
      </c>
      <c r="L13" s="1">
        <v>1.5</v>
      </c>
      <c r="M13" s="1">
        <v>2.25</v>
      </c>
      <c r="N13" s="1">
        <v>3</v>
      </c>
      <c r="O13" s="1">
        <v>2.75</v>
      </c>
      <c r="P13" s="1">
        <v>2.5</v>
      </c>
      <c r="Q13" s="5"/>
      <c r="R13" s="1">
        <v>2.5</v>
      </c>
      <c r="S13" s="1">
        <v>2.75</v>
      </c>
      <c r="T13" s="1">
        <v>2.25</v>
      </c>
      <c r="U13" s="1">
        <v>2.5</v>
      </c>
    </row>
    <row r="14" spans="1:21">
      <c r="A14" s="14">
        <v>11</v>
      </c>
      <c r="B14" s="7" t="s">
        <v>17</v>
      </c>
      <c r="C14" s="18" t="s">
        <v>122</v>
      </c>
      <c r="D14" s="18" t="s">
        <v>178</v>
      </c>
      <c r="E14" s="1">
        <v>2.4</v>
      </c>
      <c r="F14" s="1">
        <v>2.4</v>
      </c>
      <c r="G14" s="1">
        <v>2.4</v>
      </c>
      <c r="H14" s="1">
        <v>2.2000000000000002</v>
      </c>
      <c r="I14" s="1">
        <v>2.4</v>
      </c>
      <c r="J14" s="1">
        <v>2.2000000000000002</v>
      </c>
      <c r="K14" s="1">
        <v>2.2000000000000002</v>
      </c>
      <c r="L14" s="1">
        <v>0.8</v>
      </c>
      <c r="M14" s="1">
        <v>2</v>
      </c>
      <c r="N14" s="1">
        <v>2.2000000000000002</v>
      </c>
      <c r="O14" s="1">
        <v>2.4</v>
      </c>
      <c r="P14" s="1">
        <v>2.4</v>
      </c>
      <c r="Q14" s="5"/>
      <c r="R14" s="1">
        <v>2.4</v>
      </c>
      <c r="S14" s="1">
        <v>2.4</v>
      </c>
      <c r="T14" s="1">
        <v>2.4</v>
      </c>
      <c r="U14" s="1">
        <v>1.8</v>
      </c>
    </row>
    <row r="15" spans="1:21">
      <c r="A15" s="14">
        <v>12</v>
      </c>
      <c r="B15" s="7" t="s">
        <v>17</v>
      </c>
      <c r="C15" s="18" t="s">
        <v>179</v>
      </c>
      <c r="D15" s="18" t="s">
        <v>180</v>
      </c>
      <c r="E15" s="1">
        <v>3</v>
      </c>
      <c r="F15" s="1">
        <v>2.5</v>
      </c>
      <c r="G15" s="1">
        <v>3</v>
      </c>
      <c r="H15" s="1">
        <v>2.5</v>
      </c>
      <c r="I15" s="1">
        <v>2.8333333333333335</v>
      </c>
      <c r="J15" s="1">
        <v>2.1666666666666665</v>
      </c>
      <c r="K15" s="1">
        <v>1.8333333333333333</v>
      </c>
      <c r="L15" s="1">
        <v>1.6666666666666667</v>
      </c>
      <c r="M15" s="1">
        <v>1.3333333333333333</v>
      </c>
      <c r="N15" s="1">
        <v>1.5</v>
      </c>
      <c r="O15" s="1">
        <v>1.5</v>
      </c>
      <c r="P15" s="1">
        <v>1.6666666666666667</v>
      </c>
      <c r="Q15" s="5"/>
      <c r="R15" s="1">
        <v>2.6666666666666665</v>
      </c>
      <c r="S15" s="1">
        <v>1.3333333333333333</v>
      </c>
      <c r="T15" s="1">
        <v>2.3333333333333335</v>
      </c>
      <c r="U15" s="1">
        <v>1.5</v>
      </c>
    </row>
    <row r="16" spans="1:21">
      <c r="A16" s="14">
        <v>13</v>
      </c>
      <c r="B16" s="7" t="s">
        <v>17</v>
      </c>
      <c r="C16" s="17" t="s">
        <v>124</v>
      </c>
      <c r="D16" s="18" t="s">
        <v>125</v>
      </c>
      <c r="E16" s="1">
        <v>2.5</v>
      </c>
      <c r="F16" s="1">
        <v>3</v>
      </c>
      <c r="G16" s="1">
        <v>2.5</v>
      </c>
      <c r="H16" s="1">
        <v>2.5</v>
      </c>
      <c r="I16" s="1">
        <v>2.5</v>
      </c>
      <c r="J16" s="1">
        <v>2</v>
      </c>
      <c r="K16" s="1">
        <v>2</v>
      </c>
      <c r="L16" s="1">
        <v>0</v>
      </c>
      <c r="M16" s="1">
        <v>1.5</v>
      </c>
      <c r="N16" s="1">
        <v>2</v>
      </c>
      <c r="O16" s="1">
        <v>2</v>
      </c>
      <c r="P16" s="1">
        <v>2</v>
      </c>
      <c r="Q16" s="5"/>
      <c r="R16" s="1">
        <v>3</v>
      </c>
      <c r="S16" s="1">
        <v>3</v>
      </c>
      <c r="T16" s="1">
        <v>2</v>
      </c>
      <c r="U16" s="1">
        <v>2.75</v>
      </c>
    </row>
    <row r="17" spans="1:21">
      <c r="A17" s="14">
        <v>14</v>
      </c>
      <c r="B17" s="7" t="s">
        <v>17</v>
      </c>
      <c r="C17" s="18" t="s">
        <v>123</v>
      </c>
      <c r="D17" s="18" t="s">
        <v>181</v>
      </c>
      <c r="E17" s="1">
        <v>3</v>
      </c>
      <c r="F17" s="1">
        <v>3</v>
      </c>
      <c r="G17" s="1">
        <v>2.8</v>
      </c>
      <c r="H17" s="1">
        <v>2.4</v>
      </c>
      <c r="I17" s="1">
        <v>2.8</v>
      </c>
      <c r="J17" s="1">
        <v>2.4</v>
      </c>
      <c r="K17" s="1">
        <v>2.6</v>
      </c>
      <c r="L17" s="1">
        <v>0</v>
      </c>
      <c r="M17" s="1">
        <v>2.2000000000000002</v>
      </c>
      <c r="N17" s="1">
        <v>2.8</v>
      </c>
      <c r="O17" s="1">
        <v>3</v>
      </c>
      <c r="P17" s="1">
        <v>3</v>
      </c>
      <c r="Q17" s="5"/>
      <c r="R17" s="1">
        <v>3</v>
      </c>
      <c r="S17" s="1">
        <v>3</v>
      </c>
      <c r="T17" s="1">
        <v>2.8</v>
      </c>
      <c r="U17" s="1">
        <v>2.2000000000000002</v>
      </c>
    </row>
    <row r="18" spans="1:21">
      <c r="A18" s="14">
        <v>15</v>
      </c>
      <c r="B18" s="7" t="s">
        <v>17</v>
      </c>
      <c r="C18" s="18" t="s">
        <v>182</v>
      </c>
      <c r="D18" s="18" t="s">
        <v>183</v>
      </c>
      <c r="E18" s="1">
        <v>3</v>
      </c>
      <c r="F18" s="1">
        <v>3</v>
      </c>
      <c r="G18" s="1">
        <v>3</v>
      </c>
      <c r="H18" s="1">
        <v>2.2000000000000002</v>
      </c>
      <c r="I18" s="1">
        <v>2.8</v>
      </c>
      <c r="J18" s="1">
        <v>2.4</v>
      </c>
      <c r="K18" s="1">
        <v>2</v>
      </c>
      <c r="L18" s="1">
        <v>2</v>
      </c>
      <c r="M18" s="1">
        <v>2</v>
      </c>
      <c r="N18" s="1">
        <v>2.4</v>
      </c>
      <c r="O18" s="1">
        <v>2.4</v>
      </c>
      <c r="P18" s="1">
        <v>3</v>
      </c>
      <c r="Q18" s="5"/>
      <c r="R18" s="1">
        <v>2.6</v>
      </c>
      <c r="S18" s="1">
        <v>2.8</v>
      </c>
      <c r="T18" s="1">
        <v>2.4</v>
      </c>
      <c r="U18" s="1">
        <v>2.6</v>
      </c>
    </row>
    <row r="19" spans="1:21" s="84" customFormat="1">
      <c r="A19" s="14">
        <v>16</v>
      </c>
      <c r="B19" s="71" t="s">
        <v>17</v>
      </c>
      <c r="C19" s="14" t="s">
        <v>46</v>
      </c>
      <c r="D19" s="18" t="s">
        <v>47</v>
      </c>
      <c r="E19" s="1">
        <v>2.8333333333333335</v>
      </c>
      <c r="F19" s="1">
        <v>2.1666666666666665</v>
      </c>
      <c r="G19" s="1">
        <v>2.3333333333333335</v>
      </c>
      <c r="H19" s="1">
        <v>2.5</v>
      </c>
      <c r="I19" s="1">
        <v>2.1666666666666665</v>
      </c>
      <c r="J19" s="1">
        <v>2.8333333333333335</v>
      </c>
      <c r="K19" s="1">
        <v>2.5</v>
      </c>
      <c r="L19" s="1">
        <v>2.3333333333333335</v>
      </c>
      <c r="M19" s="1">
        <v>2.8333333333333335</v>
      </c>
      <c r="N19" s="1">
        <v>2.1666666666666665</v>
      </c>
      <c r="O19" s="1">
        <v>2.5</v>
      </c>
      <c r="P19" s="1">
        <v>2.5</v>
      </c>
      <c r="Q19" s="5"/>
      <c r="R19" s="1">
        <v>2.5</v>
      </c>
      <c r="S19" s="1">
        <v>1.8333333333333333</v>
      </c>
      <c r="T19" s="1">
        <v>2</v>
      </c>
      <c r="U19" s="1">
        <v>2.5</v>
      </c>
    </row>
    <row r="20" spans="1:21">
      <c r="A20" s="22"/>
      <c r="B20" s="22"/>
      <c r="C20" s="22"/>
      <c r="D20" s="63" t="s">
        <v>59</v>
      </c>
      <c r="E20" s="62">
        <f>AVERAGE(E4:E19)</f>
        <v>2.0072916666666667</v>
      </c>
      <c r="F20" s="62">
        <f t="shared" ref="F20:P20" si="0">AVERAGE(F4:F19)</f>
        <v>2.3866666666666663</v>
      </c>
      <c r="G20" s="62">
        <f t="shared" si="0"/>
        <v>2.4147916666666669</v>
      </c>
      <c r="H20" s="62">
        <f t="shared" si="0"/>
        <v>2.21875</v>
      </c>
      <c r="I20" s="62">
        <f t="shared" si="0"/>
        <v>2.2354166666666662</v>
      </c>
      <c r="J20" s="62">
        <f t="shared" si="0"/>
        <v>1.9624999999999997</v>
      </c>
      <c r="K20" s="62">
        <f t="shared" si="0"/>
        <v>1.5145833333333334</v>
      </c>
      <c r="L20" s="62">
        <f t="shared" si="0"/>
        <v>1.2543749999999998</v>
      </c>
      <c r="M20" s="62">
        <f t="shared" si="0"/>
        <v>1.9166666666666665</v>
      </c>
      <c r="N20" s="62">
        <f t="shared" si="0"/>
        <v>2.0406249999999999</v>
      </c>
      <c r="O20" s="62">
        <f t="shared" si="0"/>
        <v>1.9406249999999998</v>
      </c>
      <c r="P20" s="62">
        <f t="shared" si="0"/>
        <v>2.3093750000000002</v>
      </c>
      <c r="Q20" s="24"/>
      <c r="R20" s="62">
        <f t="shared" ref="R20" si="1">AVERAGE(R4:R19)</f>
        <v>2.706666666666667</v>
      </c>
      <c r="S20" s="62">
        <f t="shared" ref="S20" si="2">AVERAGE(S4:S19)</f>
        <v>2.5266666666666664</v>
      </c>
      <c r="T20" s="62">
        <f t="shared" ref="T20" si="3">AVERAGE(T4:T19)</f>
        <v>2.3283333333333336</v>
      </c>
      <c r="U20" s="62">
        <f t="shared" ref="U20" si="4">AVERAGE(U4:U19)</f>
        <v>2.2549999999999999</v>
      </c>
    </row>
    <row r="21" spans="1:21" s="44" customFormat="1">
      <c r="A21" s="47"/>
      <c r="B21" s="48"/>
      <c r="C21" s="48"/>
      <c r="D21" s="65" t="s">
        <v>230</v>
      </c>
      <c r="E21" s="66" t="str">
        <f>IF(E20&gt;1.5,"A","NA")</f>
        <v>A</v>
      </c>
      <c r="F21" s="66" t="str">
        <f t="shared" ref="F21:U21" si="5">IF(F20&gt;1.5,"A","NA")</f>
        <v>A</v>
      </c>
      <c r="G21" s="66" t="str">
        <f t="shared" si="5"/>
        <v>A</v>
      </c>
      <c r="H21" s="66" t="str">
        <f t="shared" si="5"/>
        <v>A</v>
      </c>
      <c r="I21" s="66" t="str">
        <f t="shared" si="5"/>
        <v>A</v>
      </c>
      <c r="J21" s="66" t="str">
        <f t="shared" si="5"/>
        <v>A</v>
      </c>
      <c r="K21" s="66" t="str">
        <f t="shared" si="5"/>
        <v>A</v>
      </c>
      <c r="L21" s="66" t="str">
        <f t="shared" si="5"/>
        <v>NA</v>
      </c>
      <c r="M21" s="66" t="str">
        <f t="shared" si="5"/>
        <v>A</v>
      </c>
      <c r="N21" s="66" t="str">
        <f t="shared" si="5"/>
        <v>A</v>
      </c>
      <c r="O21" s="66" t="str">
        <f t="shared" si="5"/>
        <v>A</v>
      </c>
      <c r="P21" s="66" t="str">
        <f t="shared" si="5"/>
        <v>A</v>
      </c>
      <c r="Q21" s="4"/>
      <c r="R21" s="66" t="str">
        <f t="shared" si="5"/>
        <v>A</v>
      </c>
      <c r="S21" s="66" t="str">
        <f t="shared" si="5"/>
        <v>A</v>
      </c>
      <c r="T21" s="66" t="str">
        <f t="shared" si="5"/>
        <v>A</v>
      </c>
      <c r="U21" s="66" t="str">
        <f t="shared" si="5"/>
        <v>A</v>
      </c>
    </row>
    <row r="22" spans="1:21">
      <c r="A22" s="22"/>
      <c r="B22" s="22"/>
      <c r="D22" s="25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</row>
  </sheetData>
  <mergeCells count="1">
    <mergeCell ref="A1:U1"/>
  </mergeCells>
  <conditionalFormatting sqref="E4:U20">
    <cfRule type="cellIs" dxfId="2" priority="2" stopIfTrue="1" operator="greaterThan">
      <formula>3</formula>
    </cfRule>
  </conditionalFormatting>
  <pageMargins left="0.2" right="0.2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PO(%)</vt:lpstr>
      <vt:lpstr>PO(Avg)</vt:lpstr>
      <vt:lpstr>BT-1 </vt:lpstr>
      <vt:lpstr>BT-2 </vt:lpstr>
      <vt:lpstr>BT-3</vt:lpstr>
      <vt:lpstr>BT-4</vt:lpstr>
      <vt:lpstr>BT-5</vt:lpstr>
      <vt:lpstr>BT-6</vt:lpstr>
      <vt:lpstr>BT-7</vt:lpstr>
      <vt:lpstr>BT-8</vt:lpstr>
    </vt:vector>
  </TitlesOfParts>
  <Company>juit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vikas.baghel</cp:lastModifiedBy>
  <cp:lastPrinted>2019-08-16T10:11:36Z</cp:lastPrinted>
  <dcterms:created xsi:type="dcterms:W3CDTF">2017-12-14T08:33:08Z</dcterms:created>
  <dcterms:modified xsi:type="dcterms:W3CDTF">2022-08-22T13:32:49Z</dcterms:modified>
</cp:coreProperties>
</file>