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7395" firstSheet="1" activeTab="1"/>
  </bookViews>
  <sheets>
    <sheet name="PO(%)" sheetId="10" state="hidden" r:id="rId1"/>
    <sheet name="PO(Avg)" sheetId="9" r:id="rId2"/>
    <sheet name="BT-1 " sheetId="1" r:id="rId3"/>
    <sheet name="BT-2 " sheetId="11" r:id="rId4"/>
    <sheet name="BT-3" sheetId="3" r:id="rId5"/>
    <sheet name="BT-4" sheetId="12" r:id="rId6"/>
    <sheet name="BT-5" sheetId="4" r:id="rId7"/>
    <sheet name="BT-6" sheetId="13" r:id="rId8"/>
    <sheet name="BT-7" sheetId="7" r:id="rId9"/>
    <sheet name="BT-8" sheetId="14" r:id="rId10"/>
  </sheets>
  <calcPr calcId="124519"/>
</workbook>
</file>

<file path=xl/calcChain.xml><?xml version="1.0" encoding="utf-8"?>
<calcChain xmlns="http://schemas.openxmlformats.org/spreadsheetml/2006/main">
  <c r="S13" i="9"/>
  <c r="R13"/>
  <c r="Q13"/>
  <c r="P13"/>
  <c r="D13"/>
  <c r="E13"/>
  <c r="F13"/>
  <c r="G13"/>
  <c r="H13"/>
  <c r="I13"/>
  <c r="J13"/>
  <c r="K13"/>
  <c r="L13"/>
  <c r="M13"/>
  <c r="N13"/>
  <c r="C13"/>
  <c r="U13" i="14"/>
  <c r="T13"/>
  <c r="S13"/>
  <c r="R13"/>
  <c r="F13"/>
  <c r="G13"/>
  <c r="H13"/>
  <c r="I13"/>
  <c r="J13"/>
  <c r="K13"/>
  <c r="L13"/>
  <c r="M13"/>
  <c r="N13"/>
  <c r="O13"/>
  <c r="P13"/>
  <c r="E13"/>
  <c r="E19" i="7"/>
  <c r="U13" i="1"/>
  <c r="T13"/>
  <c r="S13"/>
  <c r="R13"/>
  <c r="P13"/>
  <c r="O13"/>
  <c r="N13"/>
  <c r="M13"/>
  <c r="L13"/>
  <c r="K13"/>
  <c r="J13"/>
  <c r="I13"/>
  <c r="H13"/>
  <c r="G13"/>
  <c r="F13"/>
  <c r="E13"/>
  <c r="U13" i="11"/>
  <c r="T13"/>
  <c r="S13"/>
  <c r="R13"/>
  <c r="P13"/>
  <c r="O13"/>
  <c r="N13"/>
  <c r="M13"/>
  <c r="L13"/>
  <c r="K13"/>
  <c r="J13"/>
  <c r="I13"/>
  <c r="H13"/>
  <c r="G13"/>
  <c r="F13"/>
  <c r="E13"/>
  <c r="U14" i="3"/>
  <c r="T14"/>
  <c r="S14"/>
  <c r="R14"/>
  <c r="P14"/>
  <c r="O14"/>
  <c r="N14"/>
  <c r="M14"/>
  <c r="L14"/>
  <c r="K14"/>
  <c r="J14"/>
  <c r="I14"/>
  <c r="H14"/>
  <c r="G14"/>
  <c r="F14"/>
  <c r="E14"/>
  <c r="U15" i="12"/>
  <c r="T15"/>
  <c r="S15"/>
  <c r="R15"/>
  <c r="P15"/>
  <c r="O15"/>
  <c r="N15"/>
  <c r="M15"/>
  <c r="L15"/>
  <c r="K15"/>
  <c r="J15"/>
  <c r="I15"/>
  <c r="H15"/>
  <c r="G15"/>
  <c r="F15"/>
  <c r="E15"/>
  <c r="U16" i="4"/>
  <c r="T16"/>
  <c r="S16"/>
  <c r="R16"/>
  <c r="P16"/>
  <c r="O16"/>
  <c r="N16"/>
  <c r="M16"/>
  <c r="L16"/>
  <c r="K16"/>
  <c r="J16"/>
  <c r="I16"/>
  <c r="H16"/>
  <c r="G16"/>
  <c r="F16"/>
  <c r="E16"/>
  <c r="U20" i="7"/>
  <c r="T20"/>
  <c r="S20"/>
  <c r="R20"/>
  <c r="P20"/>
  <c r="O20"/>
  <c r="N20"/>
  <c r="M20"/>
  <c r="L20"/>
  <c r="K20"/>
  <c r="J20"/>
  <c r="I20"/>
  <c r="H20"/>
  <c r="G20"/>
  <c r="F20"/>
  <c r="E20"/>
  <c r="U19" l="1"/>
  <c r="T19"/>
  <c r="S19"/>
  <c r="Q10" i="9" s="1"/>
  <c r="R19" i="7"/>
  <c r="F19"/>
  <c r="D10" i="9" s="1"/>
  <c r="G19" i="7"/>
  <c r="H19"/>
  <c r="F10" i="9" s="1"/>
  <c r="I19" i="7"/>
  <c r="J19"/>
  <c r="K19"/>
  <c r="L19"/>
  <c r="M19"/>
  <c r="K10" i="9" s="1"/>
  <c r="N19" i="7"/>
  <c r="O19"/>
  <c r="P19"/>
  <c r="C10" i="9"/>
  <c r="U14" i="14"/>
  <c r="S11" i="10" s="1"/>
  <c r="P7"/>
  <c r="R7"/>
  <c r="P5"/>
  <c r="R5"/>
  <c r="S14" i="14"/>
  <c r="Q11" i="10" s="1"/>
  <c r="R14" i="14"/>
  <c r="P11" i="10" s="1"/>
  <c r="P14" i="14"/>
  <c r="N11" i="10" s="1"/>
  <c r="O14" i="14"/>
  <c r="L14"/>
  <c r="J11" i="10" s="1"/>
  <c r="K14" i="14"/>
  <c r="I11" i="10" s="1"/>
  <c r="J14" i="14"/>
  <c r="H11" i="10" s="1"/>
  <c r="F14" i="14"/>
  <c r="E14"/>
  <c r="C11" i="10" s="1"/>
  <c r="R9"/>
  <c r="N9"/>
  <c r="K9"/>
  <c r="I9"/>
  <c r="H9"/>
  <c r="G9"/>
  <c r="F9"/>
  <c r="U14" i="13"/>
  <c r="U15" s="1"/>
  <c r="S9" i="10" s="1"/>
  <c r="T14" i="13"/>
  <c r="T15" s="1"/>
  <c r="S14"/>
  <c r="S15" s="1"/>
  <c r="Q9" i="10" s="1"/>
  <c r="Q9" i="9"/>
  <c r="R14" i="13"/>
  <c r="R15" s="1"/>
  <c r="P9" i="10" s="1"/>
  <c r="P14" i="13"/>
  <c r="P15" s="1"/>
  <c r="N9" i="9"/>
  <c r="O14" i="13"/>
  <c r="O15" s="1"/>
  <c r="M9" i="10" s="1"/>
  <c r="N14" i="13"/>
  <c r="N15" s="1"/>
  <c r="L9" i="10" s="1"/>
  <c r="M14" i="13"/>
  <c r="M15" s="1"/>
  <c r="L14"/>
  <c r="L15" s="1"/>
  <c r="J9" i="10" s="1"/>
  <c r="K14" i="13"/>
  <c r="K15" s="1"/>
  <c r="J14"/>
  <c r="J15" s="1"/>
  <c r="I14"/>
  <c r="I15" s="1"/>
  <c r="H14"/>
  <c r="H15" s="1"/>
  <c r="F9" i="9"/>
  <c r="G14" i="13"/>
  <c r="G15" s="1"/>
  <c r="E9" i="10" s="1"/>
  <c r="F14" i="13"/>
  <c r="F15" s="1"/>
  <c r="D9" i="10" s="1"/>
  <c r="E14" i="13"/>
  <c r="E15" s="1"/>
  <c r="C9" i="10" s="1"/>
  <c r="S7"/>
  <c r="Q7"/>
  <c r="N7"/>
  <c r="M7"/>
  <c r="L7"/>
  <c r="K7"/>
  <c r="J7"/>
  <c r="I7"/>
  <c r="H7"/>
  <c r="G7"/>
  <c r="F7"/>
  <c r="E7"/>
  <c r="D7"/>
  <c r="C7"/>
  <c r="U14" i="12"/>
  <c r="S7" i="9"/>
  <c r="T14" i="12"/>
  <c r="R7" i="9"/>
  <c r="S14" i="12"/>
  <c r="Q7" i="9"/>
  <c r="R14" i="12"/>
  <c r="P7" i="9"/>
  <c r="P14" i="12"/>
  <c r="N7" i="9"/>
  <c r="O14" i="12"/>
  <c r="M7" i="9"/>
  <c r="N14" i="12"/>
  <c r="L7" i="9"/>
  <c r="M14" i="12"/>
  <c r="K7" i="9"/>
  <c r="L14" i="12"/>
  <c r="J7" i="9"/>
  <c r="K14" i="12"/>
  <c r="I7" i="9"/>
  <c r="J14" i="12"/>
  <c r="H7" i="9"/>
  <c r="I14" i="12"/>
  <c r="G7" i="9"/>
  <c r="H14" i="12"/>
  <c r="F7" i="9"/>
  <c r="G14" i="12"/>
  <c r="E7" i="9"/>
  <c r="F14" i="12"/>
  <c r="D7" i="9"/>
  <c r="E14" i="12"/>
  <c r="C7" i="9"/>
  <c r="S5" i="10"/>
  <c r="Q5"/>
  <c r="N5"/>
  <c r="M5"/>
  <c r="L5"/>
  <c r="K5"/>
  <c r="J5"/>
  <c r="I5"/>
  <c r="H5"/>
  <c r="G5"/>
  <c r="F5"/>
  <c r="E5"/>
  <c r="D5"/>
  <c r="C5"/>
  <c r="U12" i="11"/>
  <c r="S5" i="9"/>
  <c r="T12" i="11"/>
  <c r="R5" i="9"/>
  <c r="S12" i="11"/>
  <c r="Q5" i="9"/>
  <c r="R12" i="11"/>
  <c r="P5" i="9"/>
  <c r="P12" i="11"/>
  <c r="N5" i="9"/>
  <c r="O12" i="11"/>
  <c r="M5" i="9"/>
  <c r="N12" i="11"/>
  <c r="L5" i="9"/>
  <c r="M12" i="11"/>
  <c r="K5" i="9"/>
  <c r="L12" i="11"/>
  <c r="J5" i="9"/>
  <c r="K12" i="11"/>
  <c r="I5" i="9"/>
  <c r="J12" i="11"/>
  <c r="H5" i="9"/>
  <c r="I12" i="11"/>
  <c r="G5" i="9"/>
  <c r="H12" i="11"/>
  <c r="F5" i="9"/>
  <c r="G12" i="11"/>
  <c r="E5" i="9"/>
  <c r="F12" i="11"/>
  <c r="D5" i="9"/>
  <c r="E12" i="11"/>
  <c r="C5" i="9"/>
  <c r="R8" i="10"/>
  <c r="P8"/>
  <c r="E8"/>
  <c r="G8"/>
  <c r="I8"/>
  <c r="K8"/>
  <c r="M8"/>
  <c r="C8"/>
  <c r="H6"/>
  <c r="Q4"/>
  <c r="S4"/>
  <c r="Q8"/>
  <c r="S8"/>
  <c r="D8"/>
  <c r="F8"/>
  <c r="H8"/>
  <c r="J8"/>
  <c r="L8"/>
  <c r="N8"/>
  <c r="S15" i="4"/>
  <c r="Q8" i="9"/>
  <c r="T15" i="4"/>
  <c r="R8" i="9"/>
  <c r="U15" i="4"/>
  <c r="S8" i="9"/>
  <c r="R15" i="4"/>
  <c r="F15"/>
  <c r="D8" i="9"/>
  <c r="G15" i="4"/>
  <c r="E8" i="9"/>
  <c r="H15" i="4"/>
  <c r="F8" i="9"/>
  <c r="I15" i="4"/>
  <c r="J15"/>
  <c r="H8" i="9"/>
  <c r="K15" i="4"/>
  <c r="L15"/>
  <c r="J8" i="9"/>
  <c r="M15" i="4"/>
  <c r="K8" i="9"/>
  <c r="N15" i="4"/>
  <c r="L8" i="9"/>
  <c r="O15" i="4"/>
  <c r="P15"/>
  <c r="N8" i="9"/>
  <c r="E15" i="4"/>
  <c r="C8" i="9"/>
  <c r="Q6" i="10"/>
  <c r="R6"/>
  <c r="S6"/>
  <c r="P6"/>
  <c r="D6"/>
  <c r="E6"/>
  <c r="F6"/>
  <c r="G6"/>
  <c r="I6"/>
  <c r="J6"/>
  <c r="K6"/>
  <c r="L6"/>
  <c r="M6"/>
  <c r="N6"/>
  <c r="C6"/>
  <c r="R4"/>
  <c r="P4"/>
  <c r="D4"/>
  <c r="E4"/>
  <c r="F4"/>
  <c r="G4"/>
  <c r="H4"/>
  <c r="I4"/>
  <c r="J4"/>
  <c r="K4"/>
  <c r="L4"/>
  <c r="M4"/>
  <c r="N4"/>
  <c r="C4"/>
  <c r="S13" i="3"/>
  <c r="T13"/>
  <c r="R6" i="9"/>
  <c r="U13" i="3"/>
  <c r="S6" i="9"/>
  <c r="R13" i="3"/>
  <c r="P6" i="9"/>
  <c r="F13" i="3"/>
  <c r="D6" i="9"/>
  <c r="G13" i="3"/>
  <c r="E6" i="9"/>
  <c r="H13" i="3"/>
  <c r="F6" i="9"/>
  <c r="I13" i="3"/>
  <c r="G6" i="9"/>
  <c r="J13" i="3"/>
  <c r="H6" i="9"/>
  <c r="K13" i="3"/>
  <c r="I6" i="9"/>
  <c r="L13" i="3"/>
  <c r="J6" i="9"/>
  <c r="M13" i="3"/>
  <c r="K6" i="9"/>
  <c r="N13" i="3"/>
  <c r="L6" i="9"/>
  <c r="O13" i="3"/>
  <c r="M6" i="9"/>
  <c r="P13" i="3"/>
  <c r="N6" i="9"/>
  <c r="E13" i="3"/>
  <c r="C6" i="9"/>
  <c r="P8"/>
  <c r="G8"/>
  <c r="I8"/>
  <c r="M8"/>
  <c r="Q6"/>
  <c r="F12" i="1"/>
  <c r="D4" i="9"/>
  <c r="G12" i="1"/>
  <c r="E4" i="9"/>
  <c r="H12" i="1"/>
  <c r="F4" i="9"/>
  <c r="I12" i="1"/>
  <c r="G4" i="9"/>
  <c r="J12" i="1"/>
  <c r="H4" i="9"/>
  <c r="K12" i="1"/>
  <c r="I4" i="9"/>
  <c r="L12" i="1"/>
  <c r="J4" i="9"/>
  <c r="M12" i="1"/>
  <c r="K4" i="9"/>
  <c r="N12" i="1"/>
  <c r="L4" i="9"/>
  <c r="O12" i="1"/>
  <c r="M4" i="9"/>
  <c r="P12" i="1"/>
  <c r="N4" i="9"/>
  <c r="R12" i="1"/>
  <c r="P4" i="9"/>
  <c r="S12" i="1"/>
  <c r="Q4" i="9"/>
  <c r="T12" i="1"/>
  <c r="R4" i="9"/>
  <c r="U12" i="1"/>
  <c r="S4" i="9"/>
  <c r="E12" i="1"/>
  <c r="C4" i="9"/>
  <c r="L10" i="10"/>
  <c r="I10"/>
  <c r="G10"/>
  <c r="C10"/>
  <c r="N10"/>
  <c r="E10" i="9"/>
  <c r="G10"/>
  <c r="H10"/>
  <c r="I10"/>
  <c r="J10"/>
  <c r="L10"/>
  <c r="M10"/>
  <c r="N10"/>
  <c r="R10"/>
  <c r="S10" i="10"/>
  <c r="P10"/>
  <c r="Q10"/>
  <c r="R10"/>
  <c r="S10" i="9"/>
  <c r="K10" i="10"/>
  <c r="J10"/>
  <c r="M10"/>
  <c r="D10"/>
  <c r="H10"/>
  <c r="P10" i="9"/>
  <c r="T14" i="14"/>
  <c r="R11" i="10" s="1"/>
  <c r="G14" i="14"/>
  <c r="E11" i="10" s="1"/>
  <c r="M11"/>
  <c r="I14" i="14"/>
  <c r="G11" i="10" s="1"/>
  <c r="N14" i="14"/>
  <c r="L11" i="10" s="1"/>
  <c r="H14" i="14"/>
  <c r="F11" i="10" s="1"/>
  <c r="D11"/>
  <c r="M14" i="14"/>
  <c r="K11" i="10" s="1"/>
  <c r="S9" i="9" l="1"/>
  <c r="E9"/>
  <c r="I9"/>
  <c r="R9"/>
  <c r="H9"/>
  <c r="G9"/>
  <c r="P9"/>
  <c r="D9"/>
  <c r="L9"/>
  <c r="C9"/>
  <c r="K9"/>
  <c r="M9"/>
  <c r="J9"/>
  <c r="M11"/>
  <c r="F11"/>
  <c r="F12" s="1"/>
  <c r="K11"/>
  <c r="G11"/>
  <c r="S11"/>
  <c r="G12" i="10"/>
  <c r="N11" i="9"/>
  <c r="N12" s="1"/>
  <c r="L11"/>
  <c r="L12" s="1"/>
  <c r="J11"/>
  <c r="R11"/>
  <c r="I11"/>
  <c r="H11"/>
  <c r="Q11"/>
  <c r="Q12" s="1"/>
  <c r="P11"/>
  <c r="E11"/>
  <c r="E12" s="1"/>
  <c r="D11"/>
  <c r="K12" i="10"/>
  <c r="C11" i="9"/>
  <c r="S12"/>
  <c r="F10" i="10"/>
  <c r="F12" s="1"/>
  <c r="E10"/>
  <c r="E12" s="1"/>
  <c r="H12"/>
  <c r="P12"/>
  <c r="S12"/>
  <c r="L12"/>
  <c r="Q12"/>
  <c r="C12"/>
  <c r="N12"/>
  <c r="J12"/>
  <c r="M12" i="9"/>
  <c r="D12" i="10"/>
  <c r="I12"/>
  <c r="M12"/>
  <c r="R12"/>
  <c r="J12" i="9" l="1"/>
  <c r="R12"/>
  <c r="I12"/>
  <c r="H12"/>
  <c r="P12"/>
  <c r="K12"/>
  <c r="G12"/>
  <c r="D12"/>
  <c r="C12"/>
</calcChain>
</file>

<file path=xl/sharedStrings.xml><?xml version="1.0" encoding="utf-8"?>
<sst xmlns="http://schemas.openxmlformats.org/spreadsheetml/2006/main" count="507" uniqueCount="212">
  <si>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</si>
  <si>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</si>
  <si>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</si>
  <si>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</si>
  <si>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</si>
  <si>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</si>
  <si>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</si>
  <si>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</si>
  <si>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</si>
  <si>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</si>
  <si>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</si>
  <si>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</si>
  <si>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b1</t>
  </si>
  <si>
    <t>10B11CI111</t>
  </si>
  <si>
    <t>Introduction to Computer and Programming</t>
  </si>
  <si>
    <t>b3</t>
  </si>
  <si>
    <t>b5</t>
  </si>
  <si>
    <t>10B11CI401</t>
  </si>
  <si>
    <t>Microprocessor and Controllers</t>
  </si>
  <si>
    <t>b7</t>
  </si>
  <si>
    <t>10B1WCI735</t>
  </si>
  <si>
    <t>Network Security and Cryptography Techniques(OE)</t>
  </si>
  <si>
    <t>10B17CI171</t>
  </si>
  <si>
    <t>Computer Programming Lab</t>
  </si>
  <si>
    <t>10B28CI408</t>
  </si>
  <si>
    <t>Multimedia Development Lab-I</t>
  </si>
  <si>
    <t>10B17CI407</t>
  </si>
  <si>
    <t>Microprocessor and Controllers Lab</t>
  </si>
  <si>
    <t>Course</t>
  </si>
  <si>
    <t>Code</t>
  </si>
  <si>
    <t>Sem</t>
  </si>
  <si>
    <t>Srl</t>
  </si>
  <si>
    <t>PSO-1</t>
  </si>
  <si>
    <t>PSO-2</t>
  </si>
  <si>
    <t>PSO-3</t>
  </si>
  <si>
    <t>PSO-4</t>
  </si>
  <si>
    <t>Attainment of POs/PSOs through COs</t>
  </si>
  <si>
    <t>B Tech CSE/IT/ECE/CIV/BI</t>
  </si>
  <si>
    <t>B Tech ECE</t>
  </si>
  <si>
    <t>10B11PD311</t>
  </si>
  <si>
    <t>Managerial Economics</t>
  </si>
  <si>
    <t>10B11MA201</t>
  </si>
  <si>
    <t>Mathematics-II</t>
  </si>
  <si>
    <t>10B11PD111</t>
  </si>
  <si>
    <t>Presentation and Communication Skill</t>
  </si>
  <si>
    <t>10B11MA111</t>
  </si>
  <si>
    <t>Mathematics-I</t>
  </si>
  <si>
    <t>10B11PH111</t>
  </si>
  <si>
    <t>Physics-I</t>
  </si>
  <si>
    <t>10B11EC111</t>
  </si>
  <si>
    <t>Electrical Circuit Analysis</t>
  </si>
  <si>
    <t>10B17EC171</t>
  </si>
  <si>
    <t>Electrical Circuits Lab</t>
  </si>
  <si>
    <t>10B11PD511</t>
  </si>
  <si>
    <t>Social and Legal Issues</t>
  </si>
  <si>
    <t>10B11EC513</t>
  </si>
  <si>
    <t>10B17EC573</t>
  </si>
  <si>
    <t>17B1WHS731</t>
  </si>
  <si>
    <t>17B1WHS733</t>
  </si>
  <si>
    <t>10B1WPD734</t>
  </si>
  <si>
    <t>17B1WHS732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</si>
  <si>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</si>
  <si>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</si>
  <si>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</si>
  <si>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</si>
  <si>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</si>
  <si>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</si>
  <si>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</si>
  <si>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</si>
  <si>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Physics-I Lab</t>
  </si>
  <si>
    <t>10B17PH171</t>
  </si>
  <si>
    <t>A</t>
  </si>
  <si>
    <t>Sr</t>
  </si>
  <si>
    <t>10B11EC311</t>
  </si>
  <si>
    <t>Electrical Machines and Instruments</t>
  </si>
  <si>
    <t>10B11EC301</t>
  </si>
  <si>
    <t>Signals &amp; Systems</t>
  </si>
  <si>
    <t>10B11EC312</t>
  </si>
  <si>
    <t>Analogue Electronics</t>
  </si>
  <si>
    <t>10B17EC371</t>
  </si>
  <si>
    <t>Electrical Machines and Instruments Lab</t>
  </si>
  <si>
    <t>10B17EC307</t>
  </si>
  <si>
    <t>Signals and Systems Lab</t>
  </si>
  <si>
    <t>10B17EC372</t>
  </si>
  <si>
    <t>Analogues Electronics Lab</t>
  </si>
  <si>
    <t>10B11EC511</t>
  </si>
  <si>
    <t>Digital Communications</t>
  </si>
  <si>
    <t>10B11EC512</t>
  </si>
  <si>
    <t>Digital Signal Processing</t>
  </si>
  <si>
    <t>Electromagnetic Engineering</t>
  </si>
  <si>
    <t>10B17EC571</t>
  </si>
  <si>
    <t>Digital Communications Lab</t>
  </si>
  <si>
    <t>10B17EC572</t>
  </si>
  <si>
    <t>Digital Signal Processing Lab</t>
  </si>
  <si>
    <t>Electromagnetics Lab</t>
  </si>
  <si>
    <t>10B1WEC515</t>
  </si>
  <si>
    <t>Theory and Applications of Control System</t>
  </si>
  <si>
    <t>10B1WEC575</t>
  </si>
  <si>
    <t>Theory and App. Of Control Systems Lab</t>
  </si>
  <si>
    <t>10B19EC791</t>
  </si>
  <si>
    <t>Project Part-I</t>
  </si>
  <si>
    <t>14B1WEC733</t>
  </si>
  <si>
    <t>Cognitive Radio Networks</t>
  </si>
  <si>
    <t>10M11EC111</t>
  </si>
  <si>
    <t xml:space="preserve">Advanced Communication System </t>
  </si>
  <si>
    <t>14B1WEC734</t>
  </si>
  <si>
    <t>Non-Linear and Digital Control Systems</t>
  </si>
  <si>
    <t>17B1WEC731</t>
  </si>
  <si>
    <t>Time Frequency Analysis and its Applications</t>
  </si>
  <si>
    <t>10M11EC112</t>
  </si>
  <si>
    <t>Advanced Satellite and Fibre Optic Communications</t>
  </si>
  <si>
    <t>10B1WEC731</t>
  </si>
  <si>
    <t xml:space="preserve">Mobile Communication </t>
  </si>
  <si>
    <t>17B1WEC733</t>
  </si>
  <si>
    <t>Robotic System and Control</t>
  </si>
  <si>
    <t>10B11WMA731</t>
  </si>
  <si>
    <t>S.No</t>
  </si>
  <si>
    <t>PSO1</t>
  </si>
  <si>
    <t>PSO2</t>
  </si>
  <si>
    <t>PSO3</t>
  </si>
  <si>
    <t>PSO4</t>
  </si>
  <si>
    <t>B  Tech ECE</t>
  </si>
  <si>
    <t>Optimization Techniques (Dr Neelkanth)</t>
  </si>
  <si>
    <t>Average Attainment 
Score (%)</t>
  </si>
  <si>
    <t>Remarks(Attained/ Not Attained) &gt;=4.5</t>
  </si>
  <si>
    <t>Average Attainment</t>
  </si>
  <si>
    <t>Average Attainment 
Score</t>
  </si>
  <si>
    <t>B2</t>
  </si>
  <si>
    <t>10B11EC211</t>
  </si>
  <si>
    <t>Basic Electronic and Device Circuits</t>
  </si>
  <si>
    <t>10b17EC271</t>
  </si>
  <si>
    <t>Basic Electronic and Device Circuits Lab</t>
  </si>
  <si>
    <t>10B11PD211</t>
  </si>
  <si>
    <t>Group and Cooperative Processes</t>
  </si>
  <si>
    <t>10B11MA211</t>
  </si>
  <si>
    <t>Discrete Mathematics</t>
  </si>
  <si>
    <t>10B11PH211</t>
  </si>
  <si>
    <t>Physics-II</t>
  </si>
  <si>
    <t>10B11CI211</t>
  </si>
  <si>
    <t>Data Structures</t>
  </si>
  <si>
    <t>10B17PH271</t>
  </si>
  <si>
    <t>Physics Lab-II</t>
  </si>
  <si>
    <t>10B17CI271</t>
  </si>
  <si>
    <t>Data Structures and Computer Prog. Lab</t>
  </si>
  <si>
    <t>B4</t>
  </si>
  <si>
    <t>17B11EC411</t>
  </si>
  <si>
    <t>17B11EC412</t>
  </si>
  <si>
    <t>Analogue and Digital Communications</t>
  </si>
  <si>
    <t>10B11EC401</t>
  </si>
  <si>
    <t>Digital Electronics</t>
  </si>
  <si>
    <t>10B17EC471</t>
  </si>
  <si>
    <t>Devices &amp; Circuit Simulation Lab (DCS)</t>
  </si>
  <si>
    <t>10B17EC407</t>
  </si>
  <si>
    <t>Digital Electronics Lab (DE)</t>
  </si>
  <si>
    <t>17B11EC471</t>
  </si>
  <si>
    <t>Analogue and Digital Communications Lab (ADC)</t>
  </si>
  <si>
    <t>10B11PD411</t>
  </si>
  <si>
    <t>Financial Management</t>
  </si>
  <si>
    <t>10B11MA411</t>
  </si>
  <si>
    <t>Probability Theory and Random Processes</t>
  </si>
  <si>
    <t>10B17CI307</t>
  </si>
  <si>
    <t>Unix Programming Lab</t>
  </si>
  <si>
    <t>10B11GE411</t>
  </si>
  <si>
    <t>Environmental Studies</t>
  </si>
  <si>
    <t>B6</t>
  </si>
  <si>
    <t>10B11EC611</t>
  </si>
  <si>
    <t xml:space="preserve">Telecommunication Network </t>
  </si>
  <si>
    <t>10B11EC612</t>
  </si>
  <si>
    <t xml:space="preserve">VLSI Technology &amp; Application </t>
  </si>
  <si>
    <t>11B1WEC611</t>
  </si>
  <si>
    <t xml:space="preserve">Power Electronics </t>
  </si>
  <si>
    <t>10B17EC671</t>
  </si>
  <si>
    <t>Telecom Network Lab (TN)</t>
  </si>
  <si>
    <t>10B17EC672</t>
  </si>
  <si>
    <t>VLSI Lab (VLSI)</t>
  </si>
  <si>
    <t>11B1WEC671</t>
  </si>
  <si>
    <t>Power Electronics Lab (PE)</t>
  </si>
  <si>
    <t>10B11PD611</t>
  </si>
  <si>
    <t>Project Management</t>
  </si>
  <si>
    <t>10B11PH611</t>
  </si>
  <si>
    <t>Material Sciences</t>
  </si>
  <si>
    <t>10B11CI614</t>
  </si>
  <si>
    <t>Object Oriented Systems and Programming</t>
  </si>
  <si>
    <t>10B17CI674</t>
  </si>
  <si>
    <t>Object Oriented Systems and Programming Lab</t>
  </si>
  <si>
    <t>11B1WEC834</t>
  </si>
  <si>
    <t xml:space="preserve">Optical Comm. Systems </t>
  </si>
  <si>
    <t>13B1WEC831</t>
  </si>
  <si>
    <t>Soft Computing Techniques</t>
  </si>
  <si>
    <t>10B19EC891</t>
  </si>
  <si>
    <t>Project Part-II</t>
  </si>
  <si>
    <t>Remarks(Attained/Not Attained) &gt;=1.5</t>
  </si>
  <si>
    <t>Attainment of POs/PSOs through Cos (2017-18)</t>
  </si>
  <si>
    <t>11B1WPD832</t>
  </si>
  <si>
    <t>13B1WHS834</t>
  </si>
  <si>
    <t>Internet Marketing</t>
  </si>
  <si>
    <t>B8</t>
  </si>
  <si>
    <t>13B1WHS832</t>
  </si>
  <si>
    <t>International Business mangement</t>
  </si>
  <si>
    <t>Entrepreneurship Development</t>
  </si>
  <si>
    <t>Strategic management</t>
  </si>
  <si>
    <t>14B1WHS832</t>
  </si>
  <si>
    <t>International Human resource Mangement</t>
  </si>
  <si>
    <t>17B1WHS831</t>
  </si>
  <si>
    <t>Understanding India- Literary reflections</t>
  </si>
  <si>
    <t>Quality Management</t>
  </si>
  <si>
    <t>Principles of Management</t>
  </si>
  <si>
    <t>Business Analytics</t>
  </si>
  <si>
    <t>Human Rights for Technocrats</t>
  </si>
  <si>
    <t>10B1WPD737</t>
  </si>
  <si>
    <t>Financial Planning</t>
  </si>
  <si>
    <t>Remarks(Attained/Not Attained)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</si>
</sst>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workbookViewId="0">
      <selection activeCell="N19" sqref="N19"/>
    </sheetView>
  </sheetViews>
  <sheetFormatPr defaultRowHeight="12.75"/>
  <cols>
    <col min="1" max="1" width="4.7109375" style="28" bestFit="1" customWidth="1"/>
    <col min="2" max="2" width="16.7109375" style="28" customWidth="1"/>
    <col min="3" max="3" width="7" style="28" bestFit="1" customWidth="1"/>
    <col min="4" max="11" width="5.42578125" style="28" bestFit="1" customWidth="1"/>
    <col min="12" max="14" width="6.140625" style="28" bestFit="1" customWidth="1"/>
    <col min="15" max="15" width="4.5703125" style="28" customWidth="1"/>
    <col min="16" max="19" width="6.28515625" style="28" bestFit="1" customWidth="1"/>
    <col min="20" max="16384" width="9.140625" style="28"/>
  </cols>
  <sheetData>
    <row r="1" spans="1:20" ht="15.75">
      <c r="A1" s="77" t="s">
        <v>36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  <c r="P1" s="78"/>
      <c r="Q1" s="78"/>
      <c r="R1" s="78"/>
      <c r="S1" s="78"/>
    </row>
    <row r="2" spans="1:20" s="31" customFormat="1">
      <c r="A2" s="29" t="s">
        <v>116</v>
      </c>
      <c r="B2" s="29" t="s">
        <v>28</v>
      </c>
      <c r="C2" s="67" t="s">
        <v>0</v>
      </c>
      <c r="D2" s="67" t="s">
        <v>1</v>
      </c>
      <c r="E2" s="67" t="s">
        <v>2</v>
      </c>
      <c r="F2" s="67" t="s">
        <v>3</v>
      </c>
      <c r="G2" s="67" t="s">
        <v>4</v>
      </c>
      <c r="H2" s="67" t="s">
        <v>5</v>
      </c>
      <c r="I2" s="67" t="s">
        <v>6</v>
      </c>
      <c r="J2" s="67" t="s">
        <v>7</v>
      </c>
      <c r="K2" s="67" t="s">
        <v>8</v>
      </c>
      <c r="L2" s="67" t="s">
        <v>9</v>
      </c>
      <c r="M2" s="67" t="s">
        <v>10</v>
      </c>
      <c r="N2" s="71" t="s">
        <v>11</v>
      </c>
      <c r="O2" s="12"/>
      <c r="P2" s="71" t="s">
        <v>32</v>
      </c>
      <c r="Q2" s="48" t="s">
        <v>33</v>
      </c>
      <c r="R2" s="67" t="s">
        <v>34</v>
      </c>
      <c r="S2" s="67" t="s">
        <v>35</v>
      </c>
    </row>
    <row r="3" spans="1:20" s="31" customFormat="1">
      <c r="A3" s="29"/>
      <c r="B3" s="32" t="s">
        <v>38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0"/>
      <c r="Q3" s="50"/>
      <c r="R3" s="50"/>
      <c r="S3" s="50"/>
    </row>
    <row r="4" spans="1:20" s="31" customFormat="1">
      <c r="A4" s="29">
        <v>1</v>
      </c>
      <c r="B4" s="49" t="s">
        <v>61</v>
      </c>
      <c r="C4" s="57" t="str">
        <f>'BT-1 '!E13</f>
        <v>A</v>
      </c>
      <c r="D4" s="57" t="str">
        <f>'BT-1 '!F13</f>
        <v>A</v>
      </c>
      <c r="E4" s="57" t="str">
        <f>'BT-1 '!G13</f>
        <v>A</v>
      </c>
      <c r="F4" s="57" t="str">
        <f>'BT-1 '!H13</f>
        <v>A</v>
      </c>
      <c r="G4" s="57" t="str">
        <f>'BT-1 '!I13</f>
        <v>A</v>
      </c>
      <c r="H4" s="57" t="str">
        <f>'BT-1 '!J13</f>
        <v>NA</v>
      </c>
      <c r="I4" s="57" t="str">
        <f>'BT-1 '!K13</f>
        <v>NA</v>
      </c>
      <c r="J4" s="57" t="str">
        <f>'BT-1 '!L13</f>
        <v>NA</v>
      </c>
      <c r="K4" s="57" t="str">
        <f>'BT-1 '!M13</f>
        <v>NA</v>
      </c>
      <c r="L4" s="57" t="str">
        <f>'BT-1 '!N13</f>
        <v>NA</v>
      </c>
      <c r="M4" s="57" t="str">
        <f>'BT-1 '!O13</f>
        <v>NA</v>
      </c>
      <c r="N4" s="57" t="str">
        <f>'BT-1 '!P13</f>
        <v>NA</v>
      </c>
      <c r="O4" s="58"/>
      <c r="P4" s="57" t="str">
        <f>'BT-1 '!R13</f>
        <v>NA</v>
      </c>
      <c r="Q4" s="57" t="str">
        <f>'BT-1 '!S13</f>
        <v>NA</v>
      </c>
      <c r="R4" s="57" t="str">
        <f>'BT-1 '!T13</f>
        <v>A</v>
      </c>
      <c r="S4" s="57" t="str">
        <f>'BT-1 '!U13</f>
        <v>A</v>
      </c>
    </row>
    <row r="5" spans="1:20" s="31" customFormat="1">
      <c r="A5" s="29">
        <v>2</v>
      </c>
      <c r="B5" s="49" t="s">
        <v>62</v>
      </c>
      <c r="C5" s="59" t="str">
        <f>'BT-2 '!E13</f>
        <v>A</v>
      </c>
      <c r="D5" s="59" t="str">
        <f>'BT-2 '!F13</f>
        <v>A</v>
      </c>
      <c r="E5" s="59" t="str">
        <f>'BT-2 '!G13</f>
        <v>A</v>
      </c>
      <c r="F5" s="59" t="str">
        <f>'BT-2 '!H13</f>
        <v>A</v>
      </c>
      <c r="G5" s="59" t="str">
        <f>'BT-2 '!I13</f>
        <v>A</v>
      </c>
      <c r="H5" s="59" t="str">
        <f>'BT-2 '!J13</f>
        <v>A</v>
      </c>
      <c r="I5" s="59" t="str">
        <f>'BT-2 '!K13</f>
        <v>NA</v>
      </c>
      <c r="J5" s="59" t="str">
        <f>'BT-2 '!L13</f>
        <v>NA</v>
      </c>
      <c r="K5" s="59" t="str">
        <f>'BT-2 '!M13</f>
        <v>A</v>
      </c>
      <c r="L5" s="59" t="str">
        <f>'BT-2 '!N13</f>
        <v>A</v>
      </c>
      <c r="M5" s="59" t="str">
        <f>'BT-2 '!O13</f>
        <v>A</v>
      </c>
      <c r="N5" s="59" t="str">
        <f>'BT-2 '!P13</f>
        <v>A</v>
      </c>
      <c r="O5" s="60"/>
      <c r="P5" s="59" t="str">
        <f>'BT-2 '!R13</f>
        <v>A</v>
      </c>
      <c r="Q5" s="59" t="str">
        <f>'BT-2 '!S13</f>
        <v>A</v>
      </c>
      <c r="R5" s="59" t="str">
        <f>'BT-2 '!T13</f>
        <v>A</v>
      </c>
      <c r="S5" s="59" t="str">
        <f>'BT-2 '!U13</f>
        <v>A</v>
      </c>
    </row>
    <row r="6" spans="1:20" s="31" customFormat="1">
      <c r="A6" s="29">
        <v>3</v>
      </c>
      <c r="B6" s="49" t="s">
        <v>63</v>
      </c>
      <c r="C6" s="59" t="str">
        <f>'BT-3'!E14</f>
        <v>A</v>
      </c>
      <c r="D6" s="59" t="str">
        <f>'BT-3'!F14</f>
        <v>A</v>
      </c>
      <c r="E6" s="59" t="str">
        <f>'BT-3'!G14</f>
        <v>A</v>
      </c>
      <c r="F6" s="59" t="str">
        <f>'BT-3'!H14</f>
        <v>NA</v>
      </c>
      <c r="G6" s="59" t="str">
        <f>'BT-3'!I14</f>
        <v>NA</v>
      </c>
      <c r="H6" s="59" t="str">
        <f>'BT-3'!J14</f>
        <v>NA</v>
      </c>
      <c r="I6" s="59" t="str">
        <f>'BT-3'!K14</f>
        <v>NA</v>
      </c>
      <c r="J6" s="59" t="str">
        <f>'BT-3'!L14</f>
        <v>NA</v>
      </c>
      <c r="K6" s="59" t="str">
        <f>'BT-3'!M14</f>
        <v>NA</v>
      </c>
      <c r="L6" s="59" t="str">
        <f>'BT-3'!N14</f>
        <v>NA</v>
      </c>
      <c r="M6" s="59" t="str">
        <f>'BT-3'!O14</f>
        <v>NA</v>
      </c>
      <c r="N6" s="59" t="str">
        <f>'BT-3'!P14</f>
        <v>A</v>
      </c>
      <c r="O6" s="60"/>
      <c r="P6" s="59" t="str">
        <f>'BT-3'!R14</f>
        <v>A</v>
      </c>
      <c r="Q6" s="59" t="str">
        <f>'BT-3'!S14</f>
        <v>NA</v>
      </c>
      <c r="R6" s="59" t="str">
        <f>'BT-3'!T14</f>
        <v>A</v>
      </c>
      <c r="S6" s="59" t="str">
        <f>'BT-3'!U14</f>
        <v>A</v>
      </c>
    </row>
    <row r="7" spans="1:20" s="31" customFormat="1">
      <c r="A7" s="29">
        <v>4</v>
      </c>
      <c r="B7" s="49" t="s">
        <v>64</v>
      </c>
      <c r="C7" s="59" t="str">
        <f>'BT-4'!E15</f>
        <v>A</v>
      </c>
      <c r="D7" s="59" t="str">
        <f>'BT-4'!F15</f>
        <v>A</v>
      </c>
      <c r="E7" s="59" t="str">
        <f>'BT-4'!G15</f>
        <v>A</v>
      </c>
      <c r="F7" s="59" t="str">
        <f>'BT-4'!H15</f>
        <v>A</v>
      </c>
      <c r="G7" s="59" t="str">
        <f>'BT-4'!I15</f>
        <v>A</v>
      </c>
      <c r="H7" s="59" t="str">
        <f>'BT-4'!J15</f>
        <v>A</v>
      </c>
      <c r="I7" s="59" t="str">
        <f>'BT-4'!K15</f>
        <v>NA</v>
      </c>
      <c r="J7" s="59" t="str">
        <f>'BT-4'!L15</f>
        <v>NA</v>
      </c>
      <c r="K7" s="59" t="str">
        <f>'BT-4'!M15</f>
        <v>A</v>
      </c>
      <c r="L7" s="59" t="str">
        <f>'BT-4'!N15</f>
        <v>A</v>
      </c>
      <c r="M7" s="59" t="str">
        <f>'BT-4'!O15</f>
        <v>A</v>
      </c>
      <c r="N7" s="59" t="str">
        <f>'BT-4'!P15</f>
        <v>A</v>
      </c>
      <c r="O7" s="60"/>
      <c r="P7" s="59" t="str">
        <f>'BT-4'!R15</f>
        <v>A</v>
      </c>
      <c r="Q7" s="59" t="str">
        <f>'BT-4'!S15</f>
        <v>A</v>
      </c>
      <c r="R7" s="59" t="str">
        <f>'BT-4'!T15</f>
        <v>A</v>
      </c>
      <c r="S7" s="59" t="str">
        <f>'BT-4'!U15</f>
        <v>A</v>
      </c>
    </row>
    <row r="8" spans="1:20" s="31" customFormat="1">
      <c r="A8" s="29">
        <v>5</v>
      </c>
      <c r="B8" s="49" t="s">
        <v>65</v>
      </c>
      <c r="C8" s="59" t="str">
        <f>'BT-5'!E16</f>
        <v>A</v>
      </c>
      <c r="D8" s="59" t="str">
        <f>'BT-5'!F16</f>
        <v>A</v>
      </c>
      <c r="E8" s="59" t="str">
        <f>'BT-5'!G16</f>
        <v>A</v>
      </c>
      <c r="F8" s="59" t="str">
        <f>'BT-5'!H16</f>
        <v>A</v>
      </c>
      <c r="G8" s="59" t="str">
        <f>'BT-5'!I16</f>
        <v>A</v>
      </c>
      <c r="H8" s="59" t="str">
        <f>'BT-5'!J16</f>
        <v>NA</v>
      </c>
      <c r="I8" s="59" t="str">
        <f>'BT-5'!K16</f>
        <v>NA</v>
      </c>
      <c r="J8" s="59" t="str">
        <f>'BT-5'!L16</f>
        <v>NA</v>
      </c>
      <c r="K8" s="59" t="str">
        <f>'BT-5'!M16</f>
        <v>NA</v>
      </c>
      <c r="L8" s="59" t="str">
        <f>'BT-5'!N16</f>
        <v>NA</v>
      </c>
      <c r="M8" s="59" t="str">
        <f>'BT-5'!O16</f>
        <v>NA</v>
      </c>
      <c r="N8" s="59" t="str">
        <f>'BT-5'!P16</f>
        <v>NA</v>
      </c>
      <c r="O8" s="60"/>
      <c r="P8" s="59" t="str">
        <f>'BT-5'!R16</f>
        <v>A</v>
      </c>
      <c r="Q8" s="59" t="str">
        <f>'BT-5'!S16</f>
        <v>A</v>
      </c>
      <c r="R8" s="59" t="str">
        <f>'BT-5'!T16</f>
        <v>A</v>
      </c>
      <c r="S8" s="59" t="str">
        <f>'BT-5'!U16</f>
        <v>A</v>
      </c>
    </row>
    <row r="9" spans="1:20" s="31" customFormat="1">
      <c r="A9" s="29">
        <v>6</v>
      </c>
      <c r="B9" s="49" t="s">
        <v>66</v>
      </c>
      <c r="C9" s="59" t="str">
        <f>'BT-6'!E15</f>
        <v>A</v>
      </c>
      <c r="D9" s="59" t="str">
        <f>'BT-6'!F15</f>
        <v>A</v>
      </c>
      <c r="E9" s="59" t="str">
        <f>'BT-6'!G15</f>
        <v>A</v>
      </c>
      <c r="F9" s="59" t="str">
        <f>'BT-6'!H15</f>
        <v>A</v>
      </c>
      <c r="G9" s="59" t="str">
        <f>'BT-6'!I15</f>
        <v>A</v>
      </c>
      <c r="H9" s="59" t="str">
        <f>'BT-6'!J15</f>
        <v>NA</v>
      </c>
      <c r="I9" s="59" t="str">
        <f>'BT-6'!K15</f>
        <v>NA</v>
      </c>
      <c r="J9" s="59" t="str">
        <f>'BT-6'!L15</f>
        <v>NA</v>
      </c>
      <c r="K9" s="59" t="str">
        <f>'BT-6'!M15</f>
        <v>A</v>
      </c>
      <c r="L9" s="59" t="str">
        <f>'BT-6'!N15</f>
        <v>NA</v>
      </c>
      <c r="M9" s="59" t="str">
        <f>'BT-6'!O15</f>
        <v>A</v>
      </c>
      <c r="N9" s="59" t="str">
        <f>'BT-6'!P15</f>
        <v>A</v>
      </c>
      <c r="O9" s="60"/>
      <c r="P9" s="59" t="str">
        <f>'BT-6'!R15</f>
        <v>A</v>
      </c>
      <c r="Q9" s="59" t="str">
        <f>'BT-6'!S15</f>
        <v>A</v>
      </c>
      <c r="R9" s="59" t="str">
        <f>'BT-6'!T15</f>
        <v>A</v>
      </c>
      <c r="S9" s="59" t="str">
        <f>'BT-6'!U15</f>
        <v>A</v>
      </c>
    </row>
    <row r="10" spans="1:20">
      <c r="A10" s="29">
        <v>7</v>
      </c>
      <c r="B10" s="49" t="s">
        <v>67</v>
      </c>
      <c r="C10" s="59" t="str">
        <f>'BT-7'!E20</f>
        <v>NA</v>
      </c>
      <c r="D10" s="59" t="str">
        <f>'BT-7'!F20</f>
        <v>A</v>
      </c>
      <c r="E10" s="59" t="str">
        <f>'BT-7'!G20</f>
        <v>A</v>
      </c>
      <c r="F10" s="59" t="str">
        <f>'BT-7'!H20</f>
        <v>A</v>
      </c>
      <c r="G10" s="59" t="str">
        <f>'BT-7'!I20</f>
        <v>NA</v>
      </c>
      <c r="H10" s="59" t="str">
        <f>'BT-7'!J20</f>
        <v>A</v>
      </c>
      <c r="I10" s="59" t="str">
        <f>'BT-7'!K20</f>
        <v>NA</v>
      </c>
      <c r="J10" s="59" t="str">
        <f>'BT-7'!L20</f>
        <v>NA</v>
      </c>
      <c r="K10" s="59" t="str">
        <f>'BT-7'!M20</f>
        <v>NA</v>
      </c>
      <c r="L10" s="59" t="str">
        <f>'BT-7'!N20</f>
        <v>NA</v>
      </c>
      <c r="M10" s="59" t="str">
        <f>'BT-7'!O20</f>
        <v>NA</v>
      </c>
      <c r="N10" s="59" t="str">
        <f>'BT-7'!P20</f>
        <v>A</v>
      </c>
      <c r="O10" s="60"/>
      <c r="P10" s="59" t="str">
        <f>'BT-7'!R20</f>
        <v>A</v>
      </c>
      <c r="Q10" s="59" t="str">
        <f>'BT-7'!S20</f>
        <v>A</v>
      </c>
      <c r="R10" s="59" t="str">
        <f>'BT-7'!T20</f>
        <v>A</v>
      </c>
      <c r="S10" s="59" t="str">
        <f>'BT-7'!U20</f>
        <v>NA</v>
      </c>
    </row>
    <row r="11" spans="1:20">
      <c r="A11" s="29">
        <v>8</v>
      </c>
      <c r="B11" s="49" t="s">
        <v>68</v>
      </c>
      <c r="C11" s="59" t="str">
        <f>'BT-8'!E14</f>
        <v>NA</v>
      </c>
      <c r="D11" s="59" t="str">
        <f>'BT-8'!F14</f>
        <v>A</v>
      </c>
      <c r="E11" s="59" t="str">
        <f>'BT-8'!G14</f>
        <v>A</v>
      </c>
      <c r="F11" s="59" t="str">
        <f>'BT-8'!H14</f>
        <v>A</v>
      </c>
      <c r="G11" s="59" t="str">
        <f>'BT-8'!I14</f>
        <v>A</v>
      </c>
      <c r="H11" s="59" t="str">
        <f>'BT-8'!J14</f>
        <v>A</v>
      </c>
      <c r="I11" s="59" t="str">
        <f>'BT-8'!K14</f>
        <v>NA</v>
      </c>
      <c r="J11" s="59" t="str">
        <f>'BT-8'!L14</f>
        <v>A</v>
      </c>
      <c r="K11" s="59" t="str">
        <f>'BT-8'!M14</f>
        <v>A</v>
      </c>
      <c r="L11" s="59" t="str">
        <f>'BT-8'!N14</f>
        <v>A</v>
      </c>
      <c r="M11" s="59" t="str">
        <f>'BT-8'!O14</f>
        <v>A</v>
      </c>
      <c r="N11" s="59" t="str">
        <f>'BT-8'!P14</f>
        <v>A</v>
      </c>
      <c r="O11" s="60"/>
      <c r="P11" s="59" t="str">
        <f>'BT-8'!R14</f>
        <v>A</v>
      </c>
      <c r="Q11" s="59" t="str">
        <f>'BT-8'!S14</f>
        <v>A</v>
      </c>
      <c r="R11" s="59" t="str">
        <f>'BT-8'!T14</f>
        <v>A</v>
      </c>
      <c r="S11" s="59" t="str">
        <f>'BT-8'!U14</f>
        <v>A</v>
      </c>
    </row>
    <row r="12" spans="1:20" ht="25.5">
      <c r="A12" s="39"/>
      <c r="B12" s="69" t="s">
        <v>123</v>
      </c>
      <c r="C12" s="61" t="e">
        <f>AVERAGE(C4:C11)</f>
        <v>#DIV/0!</v>
      </c>
      <c r="D12" s="61" t="e">
        <f t="shared" ref="D12:N12" si="0">AVERAGE(D4:D11)</f>
        <v>#DIV/0!</v>
      </c>
      <c r="E12" s="61" t="e">
        <f t="shared" si="0"/>
        <v>#DIV/0!</v>
      </c>
      <c r="F12" s="61" t="e">
        <f t="shared" si="0"/>
        <v>#DIV/0!</v>
      </c>
      <c r="G12" s="61" t="e">
        <f t="shared" si="0"/>
        <v>#DIV/0!</v>
      </c>
      <c r="H12" s="61" t="e">
        <f t="shared" si="0"/>
        <v>#DIV/0!</v>
      </c>
      <c r="I12" s="61" t="e">
        <f t="shared" si="0"/>
        <v>#DIV/0!</v>
      </c>
      <c r="J12" s="61" t="e">
        <f t="shared" si="0"/>
        <v>#DIV/0!</v>
      </c>
      <c r="K12" s="61" t="e">
        <f t="shared" si="0"/>
        <v>#DIV/0!</v>
      </c>
      <c r="L12" s="61" t="e">
        <f t="shared" si="0"/>
        <v>#DIV/0!</v>
      </c>
      <c r="M12" s="61" t="e">
        <f t="shared" si="0"/>
        <v>#DIV/0!</v>
      </c>
      <c r="N12" s="61" t="e">
        <f t="shared" si="0"/>
        <v>#DIV/0!</v>
      </c>
      <c r="O12" s="51"/>
      <c r="P12" s="61" t="e">
        <f>AVERAGE(P4:P11)</f>
        <v>#DIV/0!</v>
      </c>
      <c r="Q12" s="61" t="e">
        <f>AVERAGE(Q4:Q11)</f>
        <v>#DIV/0!</v>
      </c>
      <c r="R12" s="61" t="e">
        <f>AVERAGE(R4:R11)</f>
        <v>#DIV/0!</v>
      </c>
      <c r="S12" s="61" t="e">
        <f>AVERAGE(S4:S11)</f>
        <v>#DIV/0!</v>
      </c>
    </row>
    <row r="13" spans="1:20" ht="25.5" hidden="1">
      <c r="A13" s="68"/>
      <c r="B13" s="21" t="s">
        <v>124</v>
      </c>
      <c r="C13" s="50" t="s">
        <v>71</v>
      </c>
      <c r="D13" s="50" t="s">
        <v>71</v>
      </c>
      <c r="E13" s="50" t="s">
        <v>71</v>
      </c>
      <c r="F13" s="50" t="s">
        <v>71</v>
      </c>
      <c r="G13" s="50" t="s">
        <v>71</v>
      </c>
      <c r="H13" s="50" t="s">
        <v>71</v>
      </c>
      <c r="I13" s="50" t="s">
        <v>71</v>
      </c>
      <c r="J13" s="50" t="s">
        <v>71</v>
      </c>
      <c r="K13" s="50" t="s">
        <v>71</v>
      </c>
      <c r="L13" s="50" t="s">
        <v>71</v>
      </c>
      <c r="M13" s="50" t="s">
        <v>71</v>
      </c>
      <c r="N13" s="74" t="s">
        <v>71</v>
      </c>
      <c r="O13" s="51"/>
      <c r="P13" s="75" t="s">
        <v>71</v>
      </c>
      <c r="Q13" s="50" t="s">
        <v>71</v>
      </c>
      <c r="R13" s="50" t="s">
        <v>71</v>
      </c>
      <c r="S13" s="50" t="s">
        <v>71</v>
      </c>
    </row>
    <row r="14" spans="1:20">
      <c r="A14" s="39"/>
      <c r="B14" s="23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40"/>
    </row>
    <row r="15" spans="1:20">
      <c r="A15" s="53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40"/>
    </row>
    <row r="16" spans="1:20">
      <c r="A16" s="53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40"/>
    </row>
    <row r="17" spans="1:20">
      <c r="A17" s="53"/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40"/>
    </row>
    <row r="18" spans="1:20">
      <c r="A18" s="53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40"/>
    </row>
    <row r="19" spans="1:20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40"/>
    </row>
    <row r="20" spans="1:20">
      <c r="A20" s="53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40"/>
    </row>
    <row r="21" spans="1:20">
      <c r="A21" s="53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40"/>
    </row>
    <row r="22" spans="1:20">
      <c r="A22" s="53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40"/>
    </row>
    <row r="23" spans="1:20">
      <c r="A23" s="39"/>
      <c r="B23" s="23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0"/>
    </row>
    <row r="24" spans="1:20">
      <c r="A24" s="39"/>
      <c r="B24" s="23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40"/>
    </row>
    <row r="25" spans="1:20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</sheetData>
  <mergeCells count="1">
    <mergeCell ref="A1:S1"/>
  </mergeCells>
  <conditionalFormatting sqref="C4:S12">
    <cfRule type="cellIs" dxfId="15" priority="1" stopIfTrue="1" operator="greaterThan">
      <formula>100</formula>
    </cfRule>
  </conditionalFormatting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"/>
  <sheetViews>
    <sheetView tabSelected="1" workbookViewId="0">
      <selection activeCell="K24" sqref="K24"/>
    </sheetView>
  </sheetViews>
  <sheetFormatPr defaultRowHeight="12.75"/>
  <cols>
    <col min="1" max="1" width="4.7109375" style="28" bestFit="1" customWidth="1"/>
    <col min="2" max="2" width="16.7109375" style="28" customWidth="1"/>
    <col min="3" max="3" width="7" style="28" bestFit="1" customWidth="1"/>
    <col min="4" max="11" width="5.42578125" style="28" bestFit="1" customWidth="1"/>
    <col min="12" max="14" width="6.140625" style="28" bestFit="1" customWidth="1"/>
    <col min="15" max="15" width="4.5703125" style="28" customWidth="1"/>
    <col min="16" max="19" width="6.28515625" style="28" bestFit="1" customWidth="1"/>
    <col min="20" max="16384" width="9.140625" style="28"/>
  </cols>
  <sheetData>
    <row r="1" spans="1:20" ht="15.75">
      <c r="A1" s="77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  <c r="P1" s="78"/>
      <c r="Q1" s="78"/>
      <c r="R1" s="78"/>
      <c r="S1" s="78"/>
    </row>
    <row r="2" spans="1:20" s="31" customFormat="1">
      <c r="A2" s="29" t="s">
        <v>116</v>
      </c>
      <c r="B2" s="29" t="s">
        <v>28</v>
      </c>
      <c r="C2" s="26" t="s">
        <v>0</v>
      </c>
      <c r="D2" s="26" t="s">
        <v>1</v>
      </c>
      <c r="E2" s="26" t="s">
        <v>2</v>
      </c>
      <c r="F2" s="26" t="s">
        <v>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 t="s">
        <v>10</v>
      </c>
      <c r="N2" s="73" t="s">
        <v>11</v>
      </c>
      <c r="O2" s="12"/>
      <c r="P2" s="48" t="s">
        <v>32</v>
      </c>
      <c r="Q2" s="48" t="s">
        <v>33</v>
      </c>
      <c r="R2" s="26" t="s">
        <v>34</v>
      </c>
      <c r="S2" s="26" t="s">
        <v>35</v>
      </c>
    </row>
    <row r="3" spans="1:20" s="31" customFormat="1">
      <c r="A3" s="29"/>
      <c r="B3" s="32" t="s">
        <v>38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0"/>
      <c r="Q3" s="50"/>
      <c r="R3" s="50"/>
      <c r="S3" s="50"/>
    </row>
    <row r="4" spans="1:20" s="31" customFormat="1">
      <c r="A4" s="29">
        <v>1</v>
      </c>
      <c r="B4" s="49" t="s">
        <v>61</v>
      </c>
      <c r="C4" s="57">
        <f>'BT-1 '!E12</f>
        <v>1.8012500000000002</v>
      </c>
      <c r="D4" s="57">
        <f>'BT-1 '!F12</f>
        <v>1.7012500000000002</v>
      </c>
      <c r="E4" s="57">
        <f>'BT-1 '!G12</f>
        <v>1.89625</v>
      </c>
      <c r="F4" s="57">
        <f>'BT-1 '!H12</f>
        <v>1.6975</v>
      </c>
      <c r="G4" s="57">
        <f>'BT-1 '!I12</f>
        <v>1.9475</v>
      </c>
      <c r="H4" s="57">
        <f>'BT-1 '!J12</f>
        <v>1.4433333333333334</v>
      </c>
      <c r="I4" s="57">
        <f>'BT-1 '!K12</f>
        <v>1.1733333333333333</v>
      </c>
      <c r="J4" s="57">
        <f>'BT-1 '!L12</f>
        <v>1.4614285714285715</v>
      </c>
      <c r="K4" s="57">
        <f>'BT-1 '!M12</f>
        <v>1.4257142857142857</v>
      </c>
      <c r="L4" s="57">
        <f>'BT-1 '!N12</f>
        <v>1.4433333333333334</v>
      </c>
      <c r="M4" s="57">
        <f>'BT-1 '!O12</f>
        <v>1.4376190476190478</v>
      </c>
      <c r="N4" s="57">
        <f>'BT-1 '!P12</f>
        <v>1.3758333333333332</v>
      </c>
      <c r="O4" s="58"/>
      <c r="P4" s="57">
        <f>'BT-1 '!R12</f>
        <v>1.25</v>
      </c>
      <c r="Q4" s="57">
        <f>'BT-1 '!S12</f>
        <v>1.1666666666666665</v>
      </c>
      <c r="R4" s="57">
        <f>'BT-1 '!T12</f>
        <v>1.875</v>
      </c>
      <c r="S4" s="57">
        <f>'BT-1 '!U12</f>
        <v>1.75</v>
      </c>
    </row>
    <row r="5" spans="1:20" s="31" customFormat="1">
      <c r="A5" s="29">
        <v>2</v>
      </c>
      <c r="B5" s="49" t="s">
        <v>62</v>
      </c>
      <c r="C5" s="59">
        <f>'BT-2 '!E12</f>
        <v>1.7825</v>
      </c>
      <c r="D5" s="59">
        <f>'BT-2 '!F12</f>
        <v>2.0662500000000001</v>
      </c>
      <c r="E5" s="59">
        <f>'BT-2 '!G12</f>
        <v>1.8912500000000001</v>
      </c>
      <c r="F5" s="59">
        <f>'BT-2 '!H12</f>
        <v>2.0500000000000003</v>
      </c>
      <c r="G5" s="59">
        <f>'BT-2 '!I12</f>
        <v>1.9142857142857144</v>
      </c>
      <c r="H5" s="59">
        <f>'BT-2 '!J12</f>
        <v>1.7571428571428573</v>
      </c>
      <c r="I5" s="59">
        <f>'BT-2 '!K12</f>
        <v>1.2449999999999999</v>
      </c>
      <c r="J5" s="59">
        <f>'BT-2 '!L12</f>
        <v>1.1042857142857143</v>
      </c>
      <c r="K5" s="59">
        <f>'BT-2 '!M12</f>
        <v>1.7285714285714284</v>
      </c>
      <c r="L5" s="59">
        <f>'BT-2 '!N12</f>
        <v>2.0949999999999998</v>
      </c>
      <c r="M5" s="59">
        <f>'BT-2 '!O12</f>
        <v>1.5571428571428569</v>
      </c>
      <c r="N5" s="59">
        <f>'BT-2 '!P12</f>
        <v>1.9337500000000001</v>
      </c>
      <c r="O5" s="60"/>
      <c r="P5" s="59">
        <f>'BT-2 '!R12</f>
        <v>2.2333333333333334</v>
      </c>
      <c r="Q5" s="59">
        <f>'BT-2 '!S12</f>
        <v>2.2333333333333334</v>
      </c>
      <c r="R5" s="59">
        <f>'BT-2 '!T12</f>
        <v>1.9333333333333333</v>
      </c>
      <c r="S5" s="59">
        <f>'BT-2 '!U12</f>
        <v>2.1999999999999997</v>
      </c>
    </row>
    <row r="6" spans="1:20" s="31" customFormat="1">
      <c r="A6" s="29">
        <v>3</v>
      </c>
      <c r="B6" s="49" t="s">
        <v>63</v>
      </c>
      <c r="C6" s="59">
        <f>'BT-3'!E13</f>
        <v>1.7440740740740739</v>
      </c>
      <c r="D6" s="59">
        <f>'BT-3'!F13</f>
        <v>1.6959259259259261</v>
      </c>
      <c r="E6" s="59">
        <f>'BT-3'!G13</f>
        <v>1.6700000000000002</v>
      </c>
      <c r="F6" s="59">
        <f>'BT-3'!H13</f>
        <v>1.3144444444444447</v>
      </c>
      <c r="G6" s="59">
        <f>'BT-3'!I13</f>
        <v>1.4625925925925927</v>
      </c>
      <c r="H6" s="59">
        <f>'BT-3'!J13</f>
        <v>0.931111111111111</v>
      </c>
      <c r="I6" s="59">
        <f>'BT-3'!K13</f>
        <v>1.2311111111111108</v>
      </c>
      <c r="J6" s="59">
        <f>'BT-3'!L13</f>
        <v>1.0366666666666668</v>
      </c>
      <c r="K6" s="59">
        <f>'BT-3'!M13</f>
        <v>1.3644444444444446</v>
      </c>
      <c r="L6" s="59">
        <f>'BT-3'!N13</f>
        <v>1.4885185185185186</v>
      </c>
      <c r="M6" s="59">
        <f>'BT-3'!O13</f>
        <v>1.3977777777777778</v>
      </c>
      <c r="N6" s="59">
        <f>'BT-3'!P13</f>
        <v>1.5255555555555556</v>
      </c>
      <c r="O6" s="60"/>
      <c r="P6" s="59">
        <f>'BT-3'!R13</f>
        <v>1.9888888888888889</v>
      </c>
      <c r="Q6" s="59">
        <f>'BT-3'!S13</f>
        <v>1.4361111111111111</v>
      </c>
      <c r="R6" s="59">
        <f>'BT-3'!T13</f>
        <v>2.0166666666666671</v>
      </c>
      <c r="S6" s="59">
        <f>'BT-3'!U13</f>
        <v>1.8333333333333333</v>
      </c>
    </row>
    <row r="7" spans="1:20" s="31" customFormat="1">
      <c r="A7" s="29">
        <v>4</v>
      </c>
      <c r="B7" s="49" t="s">
        <v>64</v>
      </c>
      <c r="C7" s="59">
        <f>'BT-4'!E14</f>
        <v>2.1869999999999998</v>
      </c>
      <c r="D7" s="59">
        <f>'BT-4'!F14</f>
        <v>2.2166666666666663</v>
      </c>
      <c r="E7" s="59">
        <f>'BT-4'!G14</f>
        <v>2.3106666666666671</v>
      </c>
      <c r="F7" s="59">
        <f>'BT-4'!H14</f>
        <v>2.2869999999999999</v>
      </c>
      <c r="G7" s="59">
        <f>'BT-4'!I14</f>
        <v>2.2266666666666666</v>
      </c>
      <c r="H7" s="59">
        <f>'BT-4'!J14</f>
        <v>1.8513333333333333</v>
      </c>
      <c r="I7" s="59">
        <f>'BT-4'!K14</f>
        <v>1.498</v>
      </c>
      <c r="J7" s="59">
        <f>'BT-4'!L14</f>
        <v>1.2866666666666666</v>
      </c>
      <c r="K7" s="59">
        <f>'BT-4'!M14</f>
        <v>1.5183333333333333</v>
      </c>
      <c r="L7" s="59">
        <f>'BT-4'!N14</f>
        <v>1.6393333333333331</v>
      </c>
      <c r="M7" s="59">
        <f>'BT-4'!O14</f>
        <v>1.7203333333333333</v>
      </c>
      <c r="N7" s="59">
        <f>'BT-4'!P14</f>
        <v>1.9079999999999999</v>
      </c>
      <c r="O7" s="60"/>
      <c r="P7" s="59">
        <f>'BT-4'!R14</f>
        <v>2.4033333333333333</v>
      </c>
      <c r="Q7" s="59">
        <f>'BT-4'!S14</f>
        <v>2.3000000000000003</v>
      </c>
      <c r="R7" s="59">
        <f>'BT-4'!T14</f>
        <v>2.0583333333333336</v>
      </c>
      <c r="S7" s="59">
        <f>'BT-4'!U14</f>
        <v>2.0266666666666668</v>
      </c>
    </row>
    <row r="8" spans="1:20" s="31" customFormat="1">
      <c r="A8" s="29">
        <v>5</v>
      </c>
      <c r="B8" s="49" t="s">
        <v>65</v>
      </c>
      <c r="C8" s="59">
        <f>'BT-5'!E15</f>
        <v>1.863636363636364</v>
      </c>
      <c r="D8" s="59">
        <f>'BT-5'!F15</f>
        <v>1.7969696969696971</v>
      </c>
      <c r="E8" s="59">
        <f>'BT-5'!G15</f>
        <v>1.9136363636363638</v>
      </c>
      <c r="F8" s="59">
        <f>'BT-5'!H15</f>
        <v>1.8515151515151516</v>
      </c>
      <c r="G8" s="59">
        <f>'BT-5'!I15</f>
        <v>1.7545454545454546</v>
      </c>
      <c r="H8" s="59">
        <f>'BT-5'!J15</f>
        <v>1.2490000000000001</v>
      </c>
      <c r="I8" s="59">
        <f>'BT-5'!K15</f>
        <v>1.0842424242424242</v>
      </c>
      <c r="J8" s="59">
        <f>'BT-5'!L15</f>
        <v>1.17</v>
      </c>
      <c r="K8" s="59">
        <f>'BT-5'!M15</f>
        <v>1.4545454545454546</v>
      </c>
      <c r="L8" s="59">
        <f>'BT-5'!N15</f>
        <v>1.2636363636363637</v>
      </c>
      <c r="M8" s="59">
        <f>'BT-5'!O15</f>
        <v>1.0878787878787879</v>
      </c>
      <c r="N8" s="59">
        <f>'BT-5'!P15</f>
        <v>1.1909090909090909</v>
      </c>
      <c r="O8" s="60"/>
      <c r="P8" s="59">
        <f>'BT-5'!R15</f>
        <v>2.0229166666666671</v>
      </c>
      <c r="Q8" s="59">
        <f>'BT-5'!S15</f>
        <v>1.8958333333333333</v>
      </c>
      <c r="R8" s="59">
        <f>'BT-5'!T15</f>
        <v>1.625</v>
      </c>
      <c r="S8" s="59">
        <f>'BT-5'!U15</f>
        <v>1.5958333333333332</v>
      </c>
    </row>
    <row r="9" spans="1:20" s="31" customFormat="1">
      <c r="A9" s="29">
        <v>6</v>
      </c>
      <c r="B9" s="49" t="s">
        <v>66</v>
      </c>
      <c r="C9" s="59">
        <f>'BT-6'!E14</f>
        <v>2.1070000000000002</v>
      </c>
      <c r="D9" s="59">
        <f>'BT-6'!F14</f>
        <v>2.0299999999999998</v>
      </c>
      <c r="E9" s="59">
        <f>'BT-6'!G14</f>
        <v>1.9059999999999999</v>
      </c>
      <c r="F9" s="59">
        <f>'BT-6'!H14</f>
        <v>1.8276666666666668</v>
      </c>
      <c r="G9" s="59">
        <f>'BT-6'!I14</f>
        <v>1.7070000000000001</v>
      </c>
      <c r="H9" s="59">
        <f>'BT-6'!J14</f>
        <v>1.1139999999999999</v>
      </c>
      <c r="I9" s="59">
        <f>'BT-6'!K14</f>
        <v>0.95600000000000007</v>
      </c>
      <c r="J9" s="59">
        <f>'BT-6'!L14</f>
        <v>0.94299999999999995</v>
      </c>
      <c r="K9" s="59">
        <f>'BT-6'!M14</f>
        <v>2.0209999999999999</v>
      </c>
      <c r="L9" s="59">
        <f>'BT-6'!N14</f>
        <v>1.3340000000000001</v>
      </c>
      <c r="M9" s="59">
        <f>'BT-6'!O14</f>
        <v>1.575</v>
      </c>
      <c r="N9" s="59">
        <f>'BT-6'!P14</f>
        <v>1.8929999999999996</v>
      </c>
      <c r="O9" s="60"/>
      <c r="P9" s="59">
        <f>'BT-6'!R14</f>
        <v>2.2850000000000001</v>
      </c>
      <c r="Q9" s="59">
        <f>'BT-6'!S14</f>
        <v>1.67</v>
      </c>
      <c r="R9" s="59">
        <f>'BT-6'!T14</f>
        <v>2.3016666666666663</v>
      </c>
      <c r="S9" s="59">
        <f>'BT-6'!U14</f>
        <v>1.9516666666666669</v>
      </c>
    </row>
    <row r="10" spans="1:20">
      <c r="A10" s="29">
        <v>7</v>
      </c>
      <c r="B10" s="49" t="s">
        <v>67</v>
      </c>
      <c r="C10" s="59">
        <f>'BT-7'!E19</f>
        <v>1.3071428571428572</v>
      </c>
      <c r="D10" s="59">
        <f>'BT-7'!F19</f>
        <v>1.5619047619047619</v>
      </c>
      <c r="E10" s="59">
        <f>'BT-7'!G19</f>
        <v>1.6267857142857143</v>
      </c>
      <c r="F10" s="59">
        <f>'BT-7'!H19</f>
        <v>1.5467857142857144</v>
      </c>
      <c r="G10" s="59">
        <f>'BT-7'!I19</f>
        <v>1.4357142857142857</v>
      </c>
      <c r="H10" s="59">
        <f>'BT-7'!J19</f>
        <v>1.5325</v>
      </c>
      <c r="I10" s="59">
        <f>'BT-7'!K19</f>
        <v>1.1057142857142856</v>
      </c>
      <c r="J10" s="59">
        <f>'BT-7'!L19</f>
        <v>1.3952380952380952</v>
      </c>
      <c r="K10" s="59">
        <f>'BT-7'!M19</f>
        <v>1.2357142857142858</v>
      </c>
      <c r="L10" s="59">
        <f>'BT-7'!N19</f>
        <v>1.1946428571428573</v>
      </c>
      <c r="M10" s="59">
        <f>'BT-7'!O19</f>
        <v>1.0714285714285716</v>
      </c>
      <c r="N10" s="59">
        <f>'BT-7'!P19</f>
        <v>1.6</v>
      </c>
      <c r="O10" s="60"/>
      <c r="P10" s="59">
        <f>'BT-7'!R19</f>
        <v>1.7593749999999999</v>
      </c>
      <c r="Q10" s="59">
        <f>'BT-7'!S19</f>
        <v>1.690625</v>
      </c>
      <c r="R10" s="59">
        <f>'BT-7'!T19</f>
        <v>1.6031249999999999</v>
      </c>
      <c r="S10" s="59">
        <f>'BT-7'!U19</f>
        <v>1.425</v>
      </c>
    </row>
    <row r="11" spans="1:20">
      <c r="A11" s="29">
        <v>8</v>
      </c>
      <c r="B11" s="49" t="s">
        <v>68</v>
      </c>
      <c r="C11" s="59">
        <f>'BT-8'!E13</f>
        <v>1.2411111111111111</v>
      </c>
      <c r="D11" s="59">
        <f>'BT-8'!F13</f>
        <v>2.0888888888888886</v>
      </c>
      <c r="E11" s="59">
        <f>'BT-8'!G13</f>
        <v>2.318888888888889</v>
      </c>
      <c r="F11" s="59">
        <f>'BT-8'!H13</f>
        <v>2.1077777777777778</v>
      </c>
      <c r="G11" s="59">
        <f>'BT-8'!I13</f>
        <v>2.0888888888888886</v>
      </c>
      <c r="H11" s="59">
        <f>'BT-8'!J13</f>
        <v>1.7522222222222221</v>
      </c>
      <c r="I11" s="59">
        <f>'BT-8'!K13</f>
        <v>1.4488888888888889</v>
      </c>
      <c r="J11" s="59">
        <f>'BT-8'!L13</f>
        <v>1.6555555555555557</v>
      </c>
      <c r="K11" s="59">
        <f>'BT-8'!M13</f>
        <v>1.9955555555555557</v>
      </c>
      <c r="L11" s="59">
        <f>'BT-8'!N13</f>
        <v>2.2822222222222224</v>
      </c>
      <c r="M11" s="59">
        <f>'BT-8'!O13</f>
        <v>1.9144444444444442</v>
      </c>
      <c r="N11" s="59">
        <f>'BT-8'!P13</f>
        <v>2.2966666666666669</v>
      </c>
      <c r="O11" s="60"/>
      <c r="P11" s="59">
        <f>'BT-8'!R13</f>
        <v>2.5333333333333337</v>
      </c>
      <c r="Q11" s="59">
        <f>'BT-8'!S13</f>
        <v>2.4</v>
      </c>
      <c r="R11" s="59">
        <f>'BT-8'!T13</f>
        <v>1.9333333333333336</v>
      </c>
      <c r="S11" s="59">
        <f>'BT-8'!U13</f>
        <v>2.4</v>
      </c>
    </row>
    <row r="12" spans="1:20" ht="25.5">
      <c r="A12" s="39"/>
      <c r="B12" s="69" t="s">
        <v>126</v>
      </c>
      <c r="C12" s="61">
        <f>AVERAGE(C4:C11)</f>
        <v>1.7542143007455506</v>
      </c>
      <c r="D12" s="61">
        <f t="shared" ref="D12:N12" si="0">AVERAGE(D4:D11)</f>
        <v>1.8947319925444923</v>
      </c>
      <c r="E12" s="61">
        <f t="shared" si="0"/>
        <v>1.9416847041847045</v>
      </c>
      <c r="F12" s="61">
        <f t="shared" si="0"/>
        <v>1.8353362193362197</v>
      </c>
      <c r="G12" s="61">
        <f t="shared" si="0"/>
        <v>1.8171492003367002</v>
      </c>
      <c r="H12" s="61">
        <f t="shared" si="0"/>
        <v>1.4538303571428572</v>
      </c>
      <c r="I12" s="61">
        <f t="shared" si="0"/>
        <v>1.2177862554112555</v>
      </c>
      <c r="J12" s="61">
        <f t="shared" si="0"/>
        <v>1.2566051587301588</v>
      </c>
      <c r="K12" s="61">
        <f t="shared" si="0"/>
        <v>1.5929848484848486</v>
      </c>
      <c r="L12" s="61">
        <f t="shared" si="0"/>
        <v>1.5925858285233285</v>
      </c>
      <c r="M12" s="61">
        <f t="shared" si="0"/>
        <v>1.4702031024531024</v>
      </c>
      <c r="N12" s="61">
        <f t="shared" si="0"/>
        <v>1.7154643308080806</v>
      </c>
      <c r="O12" s="51"/>
      <c r="P12" s="61">
        <f>AVERAGE(P4:P11)</f>
        <v>2.0595225694444448</v>
      </c>
      <c r="Q12" s="61">
        <f>AVERAGE(Q4:Q11)</f>
        <v>1.8490711805555557</v>
      </c>
      <c r="R12" s="61">
        <f>AVERAGE(R4:R11)</f>
        <v>1.9183072916666668</v>
      </c>
      <c r="S12" s="61">
        <f>AVERAGE(S4:S11)</f>
        <v>1.8978125000000001</v>
      </c>
    </row>
    <row r="13" spans="1:20" ht="25.5">
      <c r="A13" s="39"/>
      <c r="B13" s="76" t="s">
        <v>191</v>
      </c>
      <c r="C13" s="50" t="str">
        <f>IF(C12&gt;=1.5,"A","NA")</f>
        <v>A</v>
      </c>
      <c r="D13" s="50" t="str">
        <f t="shared" ref="D13:N13" si="1">IF(D12&gt;=1.5,"A","NA")</f>
        <v>A</v>
      </c>
      <c r="E13" s="50" t="str">
        <f t="shared" si="1"/>
        <v>A</v>
      </c>
      <c r="F13" s="50" t="str">
        <f t="shared" si="1"/>
        <v>A</v>
      </c>
      <c r="G13" s="50" t="str">
        <f t="shared" si="1"/>
        <v>A</v>
      </c>
      <c r="H13" s="50" t="str">
        <f t="shared" si="1"/>
        <v>NA</v>
      </c>
      <c r="I13" s="50" t="str">
        <f t="shared" si="1"/>
        <v>NA</v>
      </c>
      <c r="J13" s="50" t="str">
        <f t="shared" si="1"/>
        <v>NA</v>
      </c>
      <c r="K13" s="50" t="str">
        <f t="shared" si="1"/>
        <v>A</v>
      </c>
      <c r="L13" s="50" t="str">
        <f t="shared" si="1"/>
        <v>A</v>
      </c>
      <c r="M13" s="50" t="str">
        <f t="shared" si="1"/>
        <v>NA</v>
      </c>
      <c r="N13" s="50" t="str">
        <f t="shared" si="1"/>
        <v>A</v>
      </c>
      <c r="O13" s="51"/>
      <c r="P13" s="50" t="str">
        <f t="shared" ref="P13" si="2">IF(P12&gt;=1.5,"A","NA")</f>
        <v>A</v>
      </c>
      <c r="Q13" s="50" t="str">
        <f t="shared" ref="Q13" si="3">IF(Q12&gt;=1.5,"A","NA")</f>
        <v>A</v>
      </c>
      <c r="R13" s="50" t="str">
        <f t="shared" ref="R13" si="4">IF(R12&gt;=1.5,"A","NA")</f>
        <v>A</v>
      </c>
      <c r="S13" s="50" t="str">
        <f t="shared" ref="S13" si="5">IF(S12&gt;=1.5,"A","NA")</f>
        <v>A</v>
      </c>
      <c r="T13" s="40"/>
    </row>
    <row r="14" spans="1:20">
      <c r="A14" s="53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40"/>
    </row>
    <row r="15" spans="1:20">
      <c r="A15" s="53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40"/>
    </row>
    <row r="16" spans="1:20">
      <c r="A16" s="53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40"/>
    </row>
    <row r="17" spans="1:20">
      <c r="A17" s="53"/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40"/>
    </row>
    <row r="18" spans="1:20">
      <c r="A18" s="53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40"/>
    </row>
    <row r="19" spans="1:20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40"/>
    </row>
    <row r="20" spans="1:20">
      <c r="A20" s="53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40"/>
    </row>
    <row r="21" spans="1:20">
      <c r="A21" s="53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40"/>
    </row>
    <row r="22" spans="1:20">
      <c r="A22" s="39"/>
      <c r="B22" s="23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40"/>
    </row>
    <row r="23" spans="1:20">
      <c r="A23" s="39"/>
      <c r="B23" s="23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0"/>
    </row>
    <row r="24" spans="1:20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</sheetData>
  <mergeCells count="1">
    <mergeCell ref="A1:S1"/>
  </mergeCells>
  <conditionalFormatting sqref="C4:S11">
    <cfRule type="cellIs" dxfId="0" priority="1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D3" sqref="D3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80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1" s="31" customFormat="1">
      <c r="A2" s="29" t="s">
        <v>72</v>
      </c>
      <c r="B2" s="29" t="s">
        <v>30</v>
      </c>
      <c r="C2" s="29" t="s">
        <v>29</v>
      </c>
      <c r="D2" s="29" t="s">
        <v>28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30"/>
      <c r="R2" s="26" t="s">
        <v>117</v>
      </c>
      <c r="S2" s="26" t="s">
        <v>118</v>
      </c>
      <c r="T2" s="26" t="s">
        <v>119</v>
      </c>
      <c r="U2" s="26" t="s">
        <v>120</v>
      </c>
    </row>
    <row r="3" spans="1:21" s="31" customFormat="1">
      <c r="A3" s="29"/>
      <c r="B3" s="29"/>
      <c r="C3" s="29"/>
      <c r="D3" s="32" t="s">
        <v>37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27"/>
      <c r="S3" s="27"/>
      <c r="T3" s="27"/>
      <c r="U3" s="27"/>
    </row>
    <row r="4" spans="1:21" s="31" customFormat="1">
      <c r="A4" s="29">
        <v>1</v>
      </c>
      <c r="B4" s="7" t="s">
        <v>12</v>
      </c>
      <c r="C4" s="33" t="s">
        <v>43</v>
      </c>
      <c r="D4" s="34" t="s">
        <v>44</v>
      </c>
      <c r="E4" s="1">
        <v>0.83</v>
      </c>
      <c r="F4" s="1">
        <v>0.83</v>
      </c>
      <c r="G4" s="1">
        <v>0.83</v>
      </c>
      <c r="H4" s="1">
        <v>0.83</v>
      </c>
      <c r="I4" s="1">
        <v>0.83</v>
      </c>
      <c r="J4" s="1">
        <v>0.83</v>
      </c>
      <c r="K4" s="1">
        <v>0.83</v>
      </c>
      <c r="L4" s="1">
        <v>0.83</v>
      </c>
      <c r="M4" s="1">
        <v>0.83</v>
      </c>
      <c r="N4" s="1">
        <v>0.83</v>
      </c>
      <c r="O4" s="1">
        <v>0.83</v>
      </c>
      <c r="P4" s="1">
        <v>0.83</v>
      </c>
      <c r="Q4" s="35"/>
      <c r="R4" s="8"/>
      <c r="S4" s="8"/>
      <c r="T4" s="8"/>
      <c r="U4" s="8"/>
    </row>
    <row r="5" spans="1:21" s="31" customFormat="1">
      <c r="A5" s="29">
        <v>2</v>
      </c>
      <c r="B5" s="7" t="s">
        <v>12</v>
      </c>
      <c r="C5" s="33" t="s">
        <v>45</v>
      </c>
      <c r="D5" s="34" t="s">
        <v>46</v>
      </c>
      <c r="E5" s="1">
        <v>1.28</v>
      </c>
      <c r="F5" s="1">
        <v>1.28</v>
      </c>
      <c r="G5" s="1">
        <v>2.14</v>
      </c>
      <c r="H5" s="1">
        <v>0.85</v>
      </c>
      <c r="I5" s="1">
        <v>1.85</v>
      </c>
      <c r="J5" s="1">
        <v>0.85</v>
      </c>
      <c r="K5" s="1">
        <v>0.71</v>
      </c>
      <c r="L5" s="1">
        <v>1</v>
      </c>
      <c r="M5" s="1">
        <v>0.85</v>
      </c>
      <c r="N5" s="1">
        <v>1</v>
      </c>
      <c r="O5" s="1">
        <v>1</v>
      </c>
      <c r="P5" s="1">
        <v>0.71</v>
      </c>
      <c r="Q5" s="35"/>
      <c r="R5" s="8"/>
      <c r="S5" s="8"/>
      <c r="T5" s="8"/>
      <c r="U5" s="8"/>
    </row>
    <row r="6" spans="1:21" s="31" customFormat="1">
      <c r="A6" s="29">
        <v>3</v>
      </c>
      <c r="B6" s="7" t="s">
        <v>12</v>
      </c>
      <c r="C6" s="33" t="s">
        <v>47</v>
      </c>
      <c r="D6" s="34" t="s">
        <v>48</v>
      </c>
      <c r="E6" s="1">
        <v>2.2000000000000002</v>
      </c>
      <c r="F6" s="1">
        <v>2</v>
      </c>
      <c r="G6" s="1">
        <v>2.5</v>
      </c>
      <c r="H6" s="1">
        <v>2.5</v>
      </c>
      <c r="I6" s="1">
        <v>2.5</v>
      </c>
      <c r="J6" s="1">
        <v>2.2000000000000002</v>
      </c>
      <c r="K6" s="1"/>
      <c r="L6" s="1"/>
      <c r="M6" s="1"/>
      <c r="N6" s="1">
        <v>2.2000000000000002</v>
      </c>
      <c r="O6" s="1"/>
      <c r="P6" s="1">
        <v>2.2000000000000002</v>
      </c>
      <c r="Q6" s="35"/>
      <c r="R6" s="8"/>
      <c r="S6" s="8"/>
      <c r="T6" s="8"/>
      <c r="U6" s="8"/>
    </row>
    <row r="7" spans="1:21" s="31" customFormat="1">
      <c r="A7" s="29">
        <v>4</v>
      </c>
      <c r="B7" s="7" t="s">
        <v>12</v>
      </c>
      <c r="C7" s="33" t="s">
        <v>70</v>
      </c>
      <c r="D7" s="34" t="s">
        <v>69</v>
      </c>
      <c r="E7" s="1">
        <v>2.4</v>
      </c>
      <c r="F7" s="1">
        <v>2.2999999999999998</v>
      </c>
      <c r="G7" s="1">
        <v>2.2999999999999998</v>
      </c>
      <c r="H7" s="1">
        <v>2.7</v>
      </c>
      <c r="I7" s="1">
        <v>2.5</v>
      </c>
      <c r="J7" s="1">
        <v>3</v>
      </c>
      <c r="K7" s="1"/>
      <c r="L7" s="1">
        <v>2.2999999999999998</v>
      </c>
      <c r="M7" s="1">
        <v>2.4</v>
      </c>
      <c r="N7" s="1">
        <v>2.5</v>
      </c>
      <c r="O7" s="1">
        <v>2.5</v>
      </c>
      <c r="P7" s="1">
        <v>2.4</v>
      </c>
      <c r="Q7" s="35"/>
      <c r="R7" s="8"/>
      <c r="S7" s="8"/>
      <c r="T7" s="8"/>
      <c r="U7" s="8"/>
    </row>
    <row r="8" spans="1:21" s="31" customFormat="1">
      <c r="A8" s="29">
        <v>5</v>
      </c>
      <c r="B8" s="7" t="s">
        <v>12</v>
      </c>
      <c r="C8" s="33" t="s">
        <v>49</v>
      </c>
      <c r="D8" s="34" t="s">
        <v>50</v>
      </c>
      <c r="E8" s="1">
        <v>0.5</v>
      </c>
      <c r="F8" s="1">
        <v>0.5</v>
      </c>
      <c r="G8" s="1">
        <v>0.5</v>
      </c>
      <c r="H8" s="1">
        <v>0.5</v>
      </c>
      <c r="I8" s="1">
        <v>0.5</v>
      </c>
      <c r="J8" s="1">
        <v>0.5</v>
      </c>
      <c r="K8" s="1">
        <v>0</v>
      </c>
      <c r="L8" s="1">
        <v>0</v>
      </c>
      <c r="M8" s="1">
        <v>0</v>
      </c>
      <c r="N8" s="1">
        <v>0.5</v>
      </c>
      <c r="O8" s="1">
        <v>0.33333333333333331</v>
      </c>
      <c r="P8" s="1">
        <v>0.5</v>
      </c>
      <c r="Q8" s="35"/>
      <c r="R8" s="8">
        <v>0.5</v>
      </c>
      <c r="S8" s="8">
        <v>0.5</v>
      </c>
      <c r="T8" s="8">
        <v>0.75</v>
      </c>
      <c r="U8" s="8">
        <v>0.5</v>
      </c>
    </row>
    <row r="9" spans="1:21" s="31" customFormat="1">
      <c r="A9" s="29">
        <v>6</v>
      </c>
      <c r="B9" s="7" t="s">
        <v>12</v>
      </c>
      <c r="C9" s="33" t="s">
        <v>51</v>
      </c>
      <c r="D9" s="34" t="s">
        <v>52</v>
      </c>
      <c r="E9" s="1">
        <v>3</v>
      </c>
      <c r="F9" s="1">
        <v>2.5</v>
      </c>
      <c r="G9" s="1">
        <v>2.5</v>
      </c>
      <c r="H9" s="1">
        <v>2</v>
      </c>
      <c r="I9" s="1">
        <v>3</v>
      </c>
      <c r="J9" s="1">
        <v>1.1666666666666667</v>
      </c>
      <c r="K9" s="1">
        <v>2</v>
      </c>
      <c r="L9" s="1">
        <v>3</v>
      </c>
      <c r="M9" s="1">
        <v>3</v>
      </c>
      <c r="N9" s="1">
        <v>2.1666666666666665</v>
      </c>
      <c r="O9" s="1">
        <v>3</v>
      </c>
      <c r="P9" s="1">
        <v>1.6666666666666667</v>
      </c>
      <c r="Q9" s="35"/>
      <c r="R9" s="8">
        <v>2</v>
      </c>
      <c r="S9" s="1">
        <v>1.8333333333333333</v>
      </c>
      <c r="T9" s="8">
        <v>3</v>
      </c>
      <c r="U9" s="8">
        <v>3</v>
      </c>
    </row>
    <row r="10" spans="1:21">
      <c r="A10" s="29">
        <v>7</v>
      </c>
      <c r="B10" s="7" t="s">
        <v>12</v>
      </c>
      <c r="C10" s="7" t="s">
        <v>13</v>
      </c>
      <c r="D10" s="36" t="s">
        <v>14</v>
      </c>
      <c r="E10" s="1">
        <v>2.4</v>
      </c>
      <c r="F10" s="1">
        <v>2.4</v>
      </c>
      <c r="G10" s="1">
        <v>2.4</v>
      </c>
      <c r="H10" s="1">
        <v>2.4</v>
      </c>
      <c r="I10" s="1">
        <v>2.4</v>
      </c>
      <c r="J10" s="1">
        <v>2.2000000000000002</v>
      </c>
      <c r="K10" s="1">
        <v>2.2999999999999998</v>
      </c>
      <c r="L10" s="1">
        <v>2.1</v>
      </c>
      <c r="M10" s="1">
        <v>1.9</v>
      </c>
      <c r="N10" s="1">
        <v>1.6</v>
      </c>
      <c r="O10" s="1">
        <v>1</v>
      </c>
      <c r="P10" s="1">
        <v>1</v>
      </c>
      <c r="Q10" s="37"/>
      <c r="R10" s="8"/>
      <c r="S10" s="8"/>
      <c r="T10" s="8"/>
      <c r="U10" s="8"/>
    </row>
    <row r="11" spans="1:21">
      <c r="A11" s="29">
        <v>8</v>
      </c>
      <c r="B11" s="7" t="s">
        <v>12</v>
      </c>
      <c r="C11" s="7" t="s">
        <v>22</v>
      </c>
      <c r="D11" s="36" t="s">
        <v>23</v>
      </c>
      <c r="E11" s="1">
        <v>1.8</v>
      </c>
      <c r="F11" s="1">
        <v>1.8</v>
      </c>
      <c r="G11" s="1">
        <v>2</v>
      </c>
      <c r="H11" s="1">
        <v>1.8</v>
      </c>
      <c r="I11" s="1">
        <v>2</v>
      </c>
      <c r="J11" s="1">
        <v>0.8</v>
      </c>
      <c r="K11" s="1">
        <v>1.2</v>
      </c>
      <c r="L11" s="1">
        <v>1</v>
      </c>
      <c r="M11" s="1">
        <v>1</v>
      </c>
      <c r="N11" s="1">
        <v>0.75</v>
      </c>
      <c r="O11" s="1">
        <v>1.4</v>
      </c>
      <c r="P11" s="1">
        <v>1.7</v>
      </c>
      <c r="Q11" s="38"/>
      <c r="R11" s="8"/>
      <c r="S11" s="8"/>
      <c r="T11" s="8"/>
      <c r="U11" s="8"/>
    </row>
    <row r="12" spans="1:21">
      <c r="A12" s="39"/>
      <c r="B12" s="9"/>
      <c r="C12" s="9"/>
      <c r="D12" s="62" t="s">
        <v>125</v>
      </c>
      <c r="E12" s="61">
        <f t="shared" ref="E12:P12" si="0">AVERAGE(E4:E11)</f>
        <v>1.8012500000000002</v>
      </c>
      <c r="F12" s="61">
        <f t="shared" si="0"/>
        <v>1.7012500000000002</v>
      </c>
      <c r="G12" s="61">
        <f t="shared" si="0"/>
        <v>1.89625</v>
      </c>
      <c r="H12" s="61">
        <f t="shared" si="0"/>
        <v>1.6975</v>
      </c>
      <c r="I12" s="61">
        <f t="shared" si="0"/>
        <v>1.9475</v>
      </c>
      <c r="J12" s="61">
        <f t="shared" si="0"/>
        <v>1.4433333333333334</v>
      </c>
      <c r="K12" s="61">
        <f t="shared" si="0"/>
        <v>1.1733333333333333</v>
      </c>
      <c r="L12" s="61">
        <f t="shared" si="0"/>
        <v>1.4614285714285715</v>
      </c>
      <c r="M12" s="61">
        <f t="shared" si="0"/>
        <v>1.4257142857142857</v>
      </c>
      <c r="N12" s="61">
        <f t="shared" si="0"/>
        <v>1.4433333333333334</v>
      </c>
      <c r="O12" s="61">
        <f t="shared" si="0"/>
        <v>1.4376190476190478</v>
      </c>
      <c r="P12" s="61">
        <f t="shared" si="0"/>
        <v>1.3758333333333332</v>
      </c>
      <c r="Q12" s="56"/>
      <c r="R12" s="61">
        <f>AVERAGE(R4:R11)</f>
        <v>1.25</v>
      </c>
      <c r="S12" s="61">
        <f>AVERAGE(S4:S11)</f>
        <v>1.1666666666666665</v>
      </c>
      <c r="T12" s="61">
        <f>AVERAGE(T4:T11)</f>
        <v>1.875</v>
      </c>
      <c r="U12" s="61">
        <f>AVERAGE(U4:U11)</f>
        <v>1.75</v>
      </c>
    </row>
    <row r="13" spans="1:21" s="43" customFormat="1">
      <c r="A13" s="46"/>
      <c r="B13" s="47"/>
      <c r="C13" s="47"/>
      <c r="D13" s="64" t="s">
        <v>211</v>
      </c>
      <c r="E13" s="65" t="str">
        <f>IF(E12&gt;1.5,"A","NA")</f>
        <v>A</v>
      </c>
      <c r="F13" s="65" t="str">
        <f t="shared" ref="F13:U13" si="1">IF(F12&gt;1.5,"A","NA")</f>
        <v>A</v>
      </c>
      <c r="G13" s="65" t="str">
        <f t="shared" si="1"/>
        <v>A</v>
      </c>
      <c r="H13" s="65" t="str">
        <f t="shared" si="1"/>
        <v>A</v>
      </c>
      <c r="I13" s="65" t="str">
        <f t="shared" si="1"/>
        <v>A</v>
      </c>
      <c r="J13" s="65" t="str">
        <f t="shared" si="1"/>
        <v>NA</v>
      </c>
      <c r="K13" s="65" t="str">
        <f t="shared" si="1"/>
        <v>NA</v>
      </c>
      <c r="L13" s="65" t="str">
        <f t="shared" si="1"/>
        <v>NA</v>
      </c>
      <c r="M13" s="65" t="str">
        <f t="shared" si="1"/>
        <v>NA</v>
      </c>
      <c r="N13" s="65" t="str">
        <f t="shared" si="1"/>
        <v>NA</v>
      </c>
      <c r="O13" s="65" t="str">
        <f t="shared" si="1"/>
        <v>NA</v>
      </c>
      <c r="P13" s="65" t="str">
        <f t="shared" si="1"/>
        <v>NA</v>
      </c>
      <c r="Q13" s="4"/>
      <c r="R13" s="65" t="str">
        <f t="shared" si="1"/>
        <v>NA</v>
      </c>
      <c r="S13" s="65" t="str">
        <f t="shared" si="1"/>
        <v>NA</v>
      </c>
      <c r="T13" s="65" t="str">
        <f t="shared" si="1"/>
        <v>A</v>
      </c>
      <c r="U13" s="65" t="str">
        <f t="shared" si="1"/>
        <v>A</v>
      </c>
    </row>
  </sheetData>
  <mergeCells count="1">
    <mergeCell ref="A1:P1"/>
  </mergeCells>
  <conditionalFormatting sqref="E4:U12">
    <cfRule type="cellIs" dxfId="14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D3" sqref="D3"/>
    </sheetView>
  </sheetViews>
  <sheetFormatPr defaultRowHeight="12.75"/>
  <cols>
    <col min="1" max="1" width="3" style="28" bestFit="1" customWidth="1"/>
    <col min="2" max="2" width="4.42578125" style="28" bestFit="1" customWidth="1"/>
    <col min="3" max="3" width="12.140625" style="28" bestFit="1" customWidth="1"/>
    <col min="4" max="4" width="36" style="28" bestFit="1" customWidth="1"/>
    <col min="5" max="5" width="9.5703125" style="28" bestFit="1" customWidth="1"/>
    <col min="6" max="16" width="7.5703125" style="28" bestFit="1" customWidth="1"/>
    <col min="17" max="17" width="3.42578125" style="28" customWidth="1"/>
    <col min="18" max="21" width="7.5703125" style="28" bestFit="1" customWidth="1"/>
    <col min="22" max="16384" width="9.140625" style="28"/>
  </cols>
  <sheetData>
    <row r="1" spans="1:21">
      <c r="A1" s="80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1" s="31" customFormat="1">
      <c r="A2" s="29" t="s">
        <v>72</v>
      </c>
      <c r="B2" s="29" t="s">
        <v>30</v>
      </c>
      <c r="C2" s="29" t="s">
        <v>29</v>
      </c>
      <c r="D2" s="29" t="s">
        <v>28</v>
      </c>
      <c r="E2" s="71" t="s">
        <v>0</v>
      </c>
      <c r="F2" s="71" t="s">
        <v>1</v>
      </c>
      <c r="G2" s="71" t="s">
        <v>2</v>
      </c>
      <c r="H2" s="71" t="s">
        <v>3</v>
      </c>
      <c r="I2" s="71" t="s">
        <v>4</v>
      </c>
      <c r="J2" s="71" t="s">
        <v>5</v>
      </c>
      <c r="K2" s="71" t="s">
        <v>6</v>
      </c>
      <c r="L2" s="71" t="s">
        <v>7</v>
      </c>
      <c r="M2" s="71" t="s">
        <v>8</v>
      </c>
      <c r="N2" s="71" t="s">
        <v>9</v>
      </c>
      <c r="O2" s="71" t="s">
        <v>10</v>
      </c>
      <c r="P2" s="71" t="s">
        <v>11</v>
      </c>
      <c r="Q2" s="30"/>
      <c r="R2" s="71" t="s">
        <v>117</v>
      </c>
      <c r="S2" s="71" t="s">
        <v>118</v>
      </c>
      <c r="T2" s="71" t="s">
        <v>119</v>
      </c>
      <c r="U2" s="71" t="s">
        <v>120</v>
      </c>
    </row>
    <row r="3" spans="1:21" s="31" customFormat="1">
      <c r="A3" s="29"/>
      <c r="B3" s="29"/>
      <c r="C3" s="29"/>
      <c r="D3" s="32" t="s">
        <v>37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0"/>
      <c r="R3" s="72"/>
      <c r="S3" s="72"/>
      <c r="T3" s="72"/>
      <c r="U3" s="72"/>
    </row>
    <row r="4" spans="1:21" s="31" customFormat="1">
      <c r="A4" s="29">
        <v>1</v>
      </c>
      <c r="B4" s="7" t="s">
        <v>127</v>
      </c>
      <c r="C4" s="33" t="s">
        <v>128</v>
      </c>
      <c r="D4" s="34" t="s">
        <v>129</v>
      </c>
      <c r="E4" s="1">
        <v>2</v>
      </c>
      <c r="F4" s="1">
        <v>2.4</v>
      </c>
      <c r="G4" s="1">
        <v>2</v>
      </c>
      <c r="H4" s="1">
        <v>2</v>
      </c>
      <c r="I4" s="1">
        <v>2</v>
      </c>
      <c r="J4" s="1">
        <v>1.6</v>
      </c>
      <c r="K4" s="1">
        <v>1.6</v>
      </c>
      <c r="L4" s="1">
        <v>0</v>
      </c>
      <c r="M4" s="1">
        <v>2</v>
      </c>
      <c r="N4" s="1">
        <v>1.6</v>
      </c>
      <c r="O4" s="1">
        <v>1.6</v>
      </c>
      <c r="P4" s="1">
        <v>1.6</v>
      </c>
      <c r="Q4" s="35"/>
      <c r="R4" s="1">
        <v>2.4</v>
      </c>
      <c r="S4" s="1">
        <v>2.4</v>
      </c>
      <c r="T4" s="1">
        <v>1.6</v>
      </c>
      <c r="U4" s="1">
        <v>2</v>
      </c>
    </row>
    <row r="5" spans="1:21" s="31" customFormat="1">
      <c r="A5" s="29">
        <v>2</v>
      </c>
      <c r="B5" s="7" t="s">
        <v>127</v>
      </c>
      <c r="C5" s="33" t="s">
        <v>130</v>
      </c>
      <c r="D5" s="34" t="s">
        <v>131</v>
      </c>
      <c r="E5" s="1">
        <v>3</v>
      </c>
      <c r="F5" s="1">
        <v>2.5</v>
      </c>
      <c r="G5" s="1">
        <v>3</v>
      </c>
      <c r="H5" s="1">
        <v>3</v>
      </c>
      <c r="I5" s="1">
        <v>2</v>
      </c>
      <c r="J5" s="1">
        <v>1</v>
      </c>
      <c r="K5" s="1">
        <v>0</v>
      </c>
      <c r="L5" s="1">
        <v>1</v>
      </c>
      <c r="M5" s="1">
        <v>2</v>
      </c>
      <c r="N5" s="1">
        <v>3</v>
      </c>
      <c r="O5" s="1">
        <v>3</v>
      </c>
      <c r="P5" s="1">
        <v>3</v>
      </c>
      <c r="Q5" s="35"/>
      <c r="R5" s="1">
        <v>2.5</v>
      </c>
      <c r="S5" s="1">
        <v>2.5</v>
      </c>
      <c r="T5" s="1">
        <v>3</v>
      </c>
      <c r="U5" s="1">
        <v>3</v>
      </c>
    </row>
    <row r="6" spans="1:21" s="31" customFormat="1">
      <c r="A6" s="29">
        <v>3</v>
      </c>
      <c r="B6" s="7" t="s">
        <v>127</v>
      </c>
      <c r="C6" s="33" t="s">
        <v>132</v>
      </c>
      <c r="D6" s="34" t="s">
        <v>133</v>
      </c>
      <c r="E6" s="1">
        <v>0</v>
      </c>
      <c r="F6" s="1">
        <v>2.2000000000000002</v>
      </c>
      <c r="G6" s="1">
        <v>2.4</v>
      </c>
      <c r="H6" s="1">
        <v>2.8</v>
      </c>
      <c r="I6" s="1">
        <v>3</v>
      </c>
      <c r="J6" s="1">
        <v>3</v>
      </c>
      <c r="K6" s="1">
        <v>3</v>
      </c>
      <c r="L6" s="1">
        <v>1.8</v>
      </c>
      <c r="M6" s="1">
        <v>2.2000000000000002</v>
      </c>
      <c r="N6" s="1">
        <v>3</v>
      </c>
      <c r="O6" s="1">
        <v>0</v>
      </c>
      <c r="P6" s="1">
        <v>3</v>
      </c>
      <c r="Q6" s="35"/>
      <c r="R6" s="1"/>
      <c r="S6" s="1"/>
      <c r="T6" s="1"/>
      <c r="U6" s="1"/>
    </row>
    <row r="7" spans="1:21" s="31" customFormat="1">
      <c r="A7" s="29">
        <v>4</v>
      </c>
      <c r="B7" s="7" t="s">
        <v>127</v>
      </c>
      <c r="C7" s="33" t="s">
        <v>134</v>
      </c>
      <c r="D7" s="34" t="s">
        <v>135</v>
      </c>
      <c r="E7" s="1">
        <v>1.4</v>
      </c>
      <c r="F7" s="1">
        <v>1.8</v>
      </c>
      <c r="G7" s="1">
        <v>1.6</v>
      </c>
      <c r="H7" s="1">
        <v>1.6</v>
      </c>
      <c r="I7" s="1">
        <v>1.4</v>
      </c>
      <c r="J7" s="1">
        <v>0.5</v>
      </c>
      <c r="K7" s="1">
        <v>0</v>
      </c>
      <c r="L7" s="1">
        <v>0</v>
      </c>
      <c r="M7" s="1">
        <v>1</v>
      </c>
      <c r="N7" s="1">
        <v>1.8</v>
      </c>
      <c r="O7" s="1">
        <v>1.8</v>
      </c>
      <c r="P7" s="1">
        <v>1.8</v>
      </c>
      <c r="Q7" s="35"/>
      <c r="R7" s="1">
        <v>1.8</v>
      </c>
      <c r="S7" s="1">
        <v>1.8</v>
      </c>
      <c r="T7" s="1">
        <v>1.2</v>
      </c>
      <c r="U7" s="1">
        <v>1.6</v>
      </c>
    </row>
    <row r="8" spans="1:21" s="31" customFormat="1">
      <c r="A8" s="29">
        <v>5</v>
      </c>
      <c r="B8" s="7" t="s">
        <v>127</v>
      </c>
      <c r="C8" s="33" t="s">
        <v>136</v>
      </c>
      <c r="D8" s="34" t="s">
        <v>137</v>
      </c>
      <c r="E8" s="1">
        <v>2.33</v>
      </c>
      <c r="F8" s="1">
        <v>2.33</v>
      </c>
      <c r="G8" s="1">
        <v>1</v>
      </c>
      <c r="H8" s="1">
        <v>2</v>
      </c>
      <c r="I8" s="1"/>
      <c r="J8" s="1"/>
      <c r="K8" s="1"/>
      <c r="L8" s="1"/>
      <c r="M8" s="1"/>
      <c r="N8" s="1">
        <v>2.33</v>
      </c>
      <c r="O8" s="1"/>
      <c r="P8" s="1">
        <v>2</v>
      </c>
      <c r="Q8" s="35"/>
      <c r="R8" s="1"/>
      <c r="S8" s="1"/>
      <c r="T8" s="1"/>
      <c r="U8" s="1"/>
    </row>
    <row r="9" spans="1:21" s="31" customFormat="1">
      <c r="A9" s="29">
        <v>6</v>
      </c>
      <c r="B9" s="7" t="s">
        <v>127</v>
      </c>
      <c r="C9" s="33" t="s">
        <v>138</v>
      </c>
      <c r="D9" s="34" t="s">
        <v>139</v>
      </c>
      <c r="E9" s="1">
        <v>1.2</v>
      </c>
      <c r="F9" s="1">
        <v>1</v>
      </c>
      <c r="G9" s="1">
        <v>0.8</v>
      </c>
      <c r="H9" s="1">
        <v>0.3</v>
      </c>
      <c r="I9" s="1">
        <v>1</v>
      </c>
      <c r="J9" s="1">
        <v>1.2</v>
      </c>
      <c r="K9" s="1">
        <v>1.2</v>
      </c>
      <c r="L9" s="1">
        <v>0.8</v>
      </c>
      <c r="M9" s="1">
        <v>0.5</v>
      </c>
      <c r="N9" s="1">
        <v>1.2</v>
      </c>
      <c r="O9" s="1">
        <v>1</v>
      </c>
      <c r="P9" s="1">
        <v>1</v>
      </c>
      <c r="Q9" s="35"/>
      <c r="R9" s="1"/>
      <c r="S9" s="1"/>
      <c r="T9" s="1"/>
      <c r="U9" s="1"/>
    </row>
    <row r="10" spans="1:21">
      <c r="A10" s="29">
        <v>7</v>
      </c>
      <c r="B10" s="7" t="s">
        <v>127</v>
      </c>
      <c r="C10" s="7" t="s">
        <v>140</v>
      </c>
      <c r="D10" s="36" t="s">
        <v>141</v>
      </c>
      <c r="E10" s="1">
        <v>2.5</v>
      </c>
      <c r="F10" s="1">
        <v>2.2999999999999998</v>
      </c>
      <c r="G10" s="1">
        <v>2.5</v>
      </c>
      <c r="H10" s="1">
        <v>2.7</v>
      </c>
      <c r="I10" s="1">
        <v>2.5</v>
      </c>
      <c r="J10" s="1">
        <v>3</v>
      </c>
      <c r="K10" s="1"/>
      <c r="L10" s="1">
        <v>2.2999999999999998</v>
      </c>
      <c r="M10" s="1">
        <v>2.4</v>
      </c>
      <c r="N10" s="1">
        <v>2.5</v>
      </c>
      <c r="O10" s="1">
        <v>2.5</v>
      </c>
      <c r="P10" s="1">
        <v>2.4</v>
      </c>
      <c r="Q10" s="37"/>
      <c r="R10" s="1"/>
      <c r="S10" s="1"/>
      <c r="T10" s="1"/>
      <c r="U10" s="1"/>
    </row>
    <row r="11" spans="1:21">
      <c r="A11" s="29">
        <v>8</v>
      </c>
      <c r="B11" s="7" t="s">
        <v>127</v>
      </c>
      <c r="C11" s="7" t="s">
        <v>142</v>
      </c>
      <c r="D11" s="36" t="s">
        <v>143</v>
      </c>
      <c r="E11" s="1">
        <v>1.83</v>
      </c>
      <c r="F11" s="1">
        <v>2</v>
      </c>
      <c r="G11" s="1">
        <v>1.83</v>
      </c>
      <c r="H11" s="1">
        <v>2</v>
      </c>
      <c r="I11" s="1">
        <v>1.5</v>
      </c>
      <c r="J11" s="1">
        <v>2</v>
      </c>
      <c r="K11" s="1">
        <v>1.67</v>
      </c>
      <c r="L11" s="1">
        <v>1.83</v>
      </c>
      <c r="M11" s="1">
        <v>2</v>
      </c>
      <c r="N11" s="1">
        <v>1.33</v>
      </c>
      <c r="O11" s="1">
        <v>1</v>
      </c>
      <c r="P11" s="1">
        <v>0.67</v>
      </c>
      <c r="Q11" s="38"/>
      <c r="R11" s="1"/>
      <c r="S11" s="1"/>
      <c r="T11" s="1"/>
      <c r="U11" s="1"/>
    </row>
    <row r="12" spans="1:21">
      <c r="A12" s="39"/>
      <c r="B12" s="7"/>
      <c r="C12" s="7"/>
      <c r="D12" s="62" t="s">
        <v>125</v>
      </c>
      <c r="E12" s="61">
        <f t="shared" ref="E12:P12" si="0">AVERAGE(E4:E11)</f>
        <v>1.7825</v>
      </c>
      <c r="F12" s="61">
        <f t="shared" si="0"/>
        <v>2.0662500000000001</v>
      </c>
      <c r="G12" s="61">
        <f t="shared" si="0"/>
        <v>1.8912500000000001</v>
      </c>
      <c r="H12" s="61">
        <f t="shared" si="0"/>
        <v>2.0500000000000003</v>
      </c>
      <c r="I12" s="61">
        <f t="shared" si="0"/>
        <v>1.9142857142857144</v>
      </c>
      <c r="J12" s="61">
        <f t="shared" si="0"/>
        <v>1.7571428571428573</v>
      </c>
      <c r="K12" s="61">
        <f t="shared" si="0"/>
        <v>1.2449999999999999</v>
      </c>
      <c r="L12" s="61">
        <f t="shared" si="0"/>
        <v>1.1042857142857143</v>
      </c>
      <c r="M12" s="61">
        <f t="shared" si="0"/>
        <v>1.7285714285714284</v>
      </c>
      <c r="N12" s="61">
        <f t="shared" si="0"/>
        <v>2.0949999999999998</v>
      </c>
      <c r="O12" s="61">
        <f t="shared" si="0"/>
        <v>1.5571428571428569</v>
      </c>
      <c r="P12" s="61">
        <f t="shared" si="0"/>
        <v>1.9337500000000001</v>
      </c>
      <c r="Q12" s="56"/>
      <c r="R12" s="61">
        <f>AVERAGE(R4:R11)</f>
        <v>2.2333333333333334</v>
      </c>
      <c r="S12" s="61">
        <f>AVERAGE(S4:S11)</f>
        <v>2.2333333333333334</v>
      </c>
      <c r="T12" s="61">
        <f>AVERAGE(T4:T11)</f>
        <v>1.9333333333333333</v>
      </c>
      <c r="U12" s="61">
        <f>AVERAGE(U4:U11)</f>
        <v>2.1999999999999997</v>
      </c>
    </row>
    <row r="13" spans="1:21" s="43" customFormat="1">
      <c r="A13" s="46"/>
      <c r="B13" s="47"/>
      <c r="C13" s="47"/>
      <c r="D13" s="64" t="s">
        <v>211</v>
      </c>
      <c r="E13" s="65" t="str">
        <f>IF(E12&gt;1.5,"A","NA")</f>
        <v>A</v>
      </c>
      <c r="F13" s="65" t="str">
        <f t="shared" ref="F13:U13" si="1">IF(F12&gt;1.5,"A","NA")</f>
        <v>A</v>
      </c>
      <c r="G13" s="65" t="str">
        <f t="shared" si="1"/>
        <v>A</v>
      </c>
      <c r="H13" s="65" t="str">
        <f t="shared" si="1"/>
        <v>A</v>
      </c>
      <c r="I13" s="65" t="str">
        <f t="shared" si="1"/>
        <v>A</v>
      </c>
      <c r="J13" s="65" t="str">
        <f t="shared" si="1"/>
        <v>A</v>
      </c>
      <c r="K13" s="65" t="str">
        <f t="shared" si="1"/>
        <v>NA</v>
      </c>
      <c r="L13" s="65" t="str">
        <f t="shared" si="1"/>
        <v>NA</v>
      </c>
      <c r="M13" s="65" t="str">
        <f t="shared" si="1"/>
        <v>A</v>
      </c>
      <c r="N13" s="65" t="str">
        <f t="shared" si="1"/>
        <v>A</v>
      </c>
      <c r="O13" s="65" t="str">
        <f t="shared" si="1"/>
        <v>A</v>
      </c>
      <c r="P13" s="65" t="str">
        <f t="shared" si="1"/>
        <v>A</v>
      </c>
      <c r="Q13" s="4"/>
      <c r="R13" s="65" t="str">
        <f t="shared" si="1"/>
        <v>A</v>
      </c>
      <c r="S13" s="65" t="str">
        <f t="shared" si="1"/>
        <v>A</v>
      </c>
      <c r="T13" s="65" t="str">
        <f t="shared" si="1"/>
        <v>A</v>
      </c>
      <c r="U13" s="65" t="str">
        <f t="shared" si="1"/>
        <v>A</v>
      </c>
    </row>
  </sheetData>
  <mergeCells count="1">
    <mergeCell ref="A1:P1"/>
  </mergeCells>
  <conditionalFormatting sqref="E4:U12">
    <cfRule type="cellIs" dxfId="12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E22" sqref="E22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3.85546875" style="28" bestFit="1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80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  <c r="Q1" s="41"/>
    </row>
    <row r="2" spans="1:21" s="31" customFormat="1">
      <c r="A2" s="2" t="s">
        <v>72</v>
      </c>
      <c r="B2" s="2" t="s">
        <v>30</v>
      </c>
      <c r="C2" s="2" t="s">
        <v>29</v>
      </c>
      <c r="D2" s="26" t="s">
        <v>28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Q2" s="12"/>
      <c r="R2" s="26" t="s">
        <v>117</v>
      </c>
      <c r="S2" s="26" t="s">
        <v>118</v>
      </c>
      <c r="T2" s="26" t="s">
        <v>119</v>
      </c>
      <c r="U2" s="26" t="s">
        <v>120</v>
      </c>
    </row>
    <row r="3" spans="1:21">
      <c r="A3" s="15"/>
      <c r="B3" s="7"/>
      <c r="C3" s="7"/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5">
        <v>1</v>
      </c>
      <c r="B4" s="7" t="s">
        <v>15</v>
      </c>
      <c r="C4" s="20" t="s">
        <v>39</v>
      </c>
      <c r="D4" s="20" t="s">
        <v>40</v>
      </c>
      <c r="E4" s="1">
        <v>0.33</v>
      </c>
      <c r="F4" s="1">
        <v>0.33</v>
      </c>
      <c r="G4" s="1">
        <v>0.33</v>
      </c>
      <c r="H4" s="1">
        <v>0.33</v>
      </c>
      <c r="I4" s="1">
        <v>0.33</v>
      </c>
      <c r="J4" s="1">
        <v>0.33</v>
      </c>
      <c r="K4" s="1">
        <v>0.33</v>
      </c>
      <c r="L4" s="1">
        <v>0.33</v>
      </c>
      <c r="M4" s="1">
        <v>0.33</v>
      </c>
      <c r="N4" s="1">
        <v>0.33</v>
      </c>
      <c r="O4" s="1">
        <v>0.33</v>
      </c>
      <c r="P4" s="1">
        <v>0.33</v>
      </c>
      <c r="Q4" s="5"/>
      <c r="R4" s="1"/>
      <c r="S4" s="1"/>
      <c r="T4" s="1"/>
      <c r="U4" s="1"/>
    </row>
    <row r="5" spans="1:21">
      <c r="A5" s="15">
        <v>2</v>
      </c>
      <c r="B5" s="7" t="s">
        <v>15</v>
      </c>
      <c r="C5" s="20" t="s">
        <v>41</v>
      </c>
      <c r="D5" s="42" t="s">
        <v>42</v>
      </c>
      <c r="E5" s="1">
        <v>3</v>
      </c>
      <c r="F5" s="1">
        <v>2.1</v>
      </c>
      <c r="G5" s="1">
        <v>2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2</v>
      </c>
      <c r="N5" s="1">
        <v>1.7</v>
      </c>
      <c r="O5" s="1">
        <v>1</v>
      </c>
      <c r="P5" s="1">
        <v>0</v>
      </c>
      <c r="Q5" s="5"/>
      <c r="R5" s="1"/>
      <c r="S5" s="1"/>
      <c r="T5" s="1"/>
      <c r="U5" s="1"/>
    </row>
    <row r="6" spans="1:21">
      <c r="A6" s="15">
        <v>3</v>
      </c>
      <c r="B6" s="7" t="s">
        <v>15</v>
      </c>
      <c r="C6" s="20" t="s">
        <v>73</v>
      </c>
      <c r="D6" s="17" t="s">
        <v>74</v>
      </c>
      <c r="E6" s="1">
        <v>2</v>
      </c>
      <c r="F6" s="1">
        <v>2.2000000000000002</v>
      </c>
      <c r="G6" s="1">
        <v>2.2000000000000002</v>
      </c>
      <c r="H6" s="1">
        <v>2</v>
      </c>
      <c r="I6" s="1">
        <v>2</v>
      </c>
      <c r="J6" s="1">
        <v>2</v>
      </c>
      <c r="K6" s="1">
        <v>2.4</v>
      </c>
      <c r="L6" s="1">
        <v>2.2000000000000002</v>
      </c>
      <c r="M6" s="1">
        <v>2.2000000000000002</v>
      </c>
      <c r="N6" s="1">
        <v>2.6</v>
      </c>
      <c r="O6" s="1">
        <v>2.6</v>
      </c>
      <c r="P6" s="1">
        <v>2.6</v>
      </c>
      <c r="Q6" s="5"/>
      <c r="R6" s="1">
        <v>2.2000000000000002</v>
      </c>
      <c r="S6" s="1">
        <v>2.4</v>
      </c>
      <c r="T6" s="1">
        <v>2.6</v>
      </c>
      <c r="U6" s="1">
        <v>2</v>
      </c>
    </row>
    <row r="7" spans="1:21">
      <c r="A7" s="15">
        <v>4</v>
      </c>
      <c r="B7" s="7" t="s">
        <v>15</v>
      </c>
      <c r="C7" s="20" t="s">
        <v>75</v>
      </c>
      <c r="D7" s="15" t="s">
        <v>76</v>
      </c>
      <c r="E7" s="1">
        <v>0.4</v>
      </c>
      <c r="F7" s="1">
        <v>0.4</v>
      </c>
      <c r="G7" s="1">
        <v>0.4</v>
      </c>
      <c r="H7" s="1">
        <v>0.5</v>
      </c>
      <c r="I7" s="1">
        <v>0.4</v>
      </c>
      <c r="J7" s="1">
        <v>0.4</v>
      </c>
      <c r="K7" s="1">
        <v>0.5</v>
      </c>
      <c r="L7" s="1">
        <v>0.66666666666666663</v>
      </c>
      <c r="M7" s="1">
        <v>0.5</v>
      </c>
      <c r="N7" s="1">
        <v>0.4</v>
      </c>
      <c r="O7" s="1">
        <v>0.4</v>
      </c>
      <c r="P7" s="1">
        <v>0.4</v>
      </c>
      <c r="Q7" s="5"/>
      <c r="R7" s="1">
        <v>0.4</v>
      </c>
      <c r="S7" s="1">
        <v>0.66666666666666663</v>
      </c>
      <c r="T7" s="1">
        <v>0.4</v>
      </c>
      <c r="U7" s="1">
        <v>0.4</v>
      </c>
    </row>
    <row r="8" spans="1:21">
      <c r="A8" s="15">
        <v>5</v>
      </c>
      <c r="B8" s="7" t="s">
        <v>15</v>
      </c>
      <c r="C8" s="7" t="s">
        <v>77</v>
      </c>
      <c r="D8" s="7" t="s">
        <v>78</v>
      </c>
      <c r="E8" s="1">
        <v>1.5</v>
      </c>
      <c r="F8" s="1">
        <v>1.5</v>
      </c>
      <c r="G8" s="1">
        <v>1.5</v>
      </c>
      <c r="H8" s="1">
        <v>1.5</v>
      </c>
      <c r="I8" s="1">
        <v>1.8</v>
      </c>
      <c r="J8" s="1">
        <v>0</v>
      </c>
      <c r="K8" s="1">
        <v>1.2</v>
      </c>
      <c r="L8" s="1">
        <v>0.83333333333333337</v>
      </c>
      <c r="M8" s="1">
        <v>1.5</v>
      </c>
      <c r="N8" s="1">
        <v>1.5</v>
      </c>
      <c r="O8" s="1">
        <v>1</v>
      </c>
      <c r="P8" s="1">
        <v>1.5</v>
      </c>
      <c r="Q8" s="5"/>
      <c r="R8" s="1">
        <v>1.5</v>
      </c>
      <c r="S8" s="1">
        <v>1</v>
      </c>
      <c r="T8" s="1">
        <v>1.8</v>
      </c>
      <c r="U8" s="1">
        <v>1.5</v>
      </c>
    </row>
    <row r="9" spans="1:21" ht="13.5" customHeight="1">
      <c r="A9" s="15">
        <v>6</v>
      </c>
      <c r="B9" s="7" t="s">
        <v>15</v>
      </c>
      <c r="C9" s="7" t="s">
        <v>79</v>
      </c>
      <c r="D9" s="21" t="s">
        <v>80</v>
      </c>
      <c r="E9" s="1">
        <v>3</v>
      </c>
      <c r="F9" s="1">
        <v>3</v>
      </c>
      <c r="G9" s="1">
        <v>3</v>
      </c>
      <c r="H9" s="1">
        <v>3</v>
      </c>
      <c r="I9" s="1">
        <v>3</v>
      </c>
      <c r="J9" s="1">
        <v>1.2</v>
      </c>
      <c r="K9" s="1">
        <v>2.2000000000000002</v>
      </c>
      <c r="L9" s="1">
        <v>2.5</v>
      </c>
      <c r="M9" s="1">
        <v>2.25</v>
      </c>
      <c r="N9" s="1">
        <v>2.2000000000000002</v>
      </c>
      <c r="O9" s="1">
        <v>2.5</v>
      </c>
      <c r="P9" s="1">
        <v>2.4</v>
      </c>
      <c r="Q9" s="5"/>
      <c r="R9" s="1">
        <v>3</v>
      </c>
      <c r="S9" s="1">
        <v>2.2000000000000002</v>
      </c>
      <c r="T9" s="1">
        <v>3</v>
      </c>
      <c r="U9" s="1">
        <v>3</v>
      </c>
    </row>
    <row r="10" spans="1:21">
      <c r="A10" s="15">
        <v>7</v>
      </c>
      <c r="B10" s="7" t="s">
        <v>15</v>
      </c>
      <c r="C10" s="7" t="s">
        <v>81</v>
      </c>
      <c r="D10" s="70" t="s">
        <v>82</v>
      </c>
      <c r="E10" s="1">
        <v>1.6666666666666667</v>
      </c>
      <c r="F10" s="1">
        <v>2.3333333333333335</v>
      </c>
      <c r="G10" s="1">
        <v>2</v>
      </c>
      <c r="H10" s="1">
        <v>1.8</v>
      </c>
      <c r="I10" s="1">
        <v>1.8333333333333333</v>
      </c>
      <c r="J10" s="1">
        <v>1.5</v>
      </c>
      <c r="K10" s="1">
        <v>1</v>
      </c>
      <c r="L10" s="1">
        <v>1</v>
      </c>
      <c r="M10" s="1">
        <v>2</v>
      </c>
      <c r="N10" s="1">
        <v>1.6666666666666667</v>
      </c>
      <c r="O10" s="1">
        <v>2</v>
      </c>
      <c r="P10" s="1">
        <v>2.5</v>
      </c>
      <c r="Q10" s="5"/>
      <c r="R10" s="1">
        <v>1.8333333333333333</v>
      </c>
      <c r="S10" s="1">
        <v>0.75</v>
      </c>
      <c r="T10" s="1">
        <v>1.5</v>
      </c>
      <c r="U10" s="1">
        <v>1.5</v>
      </c>
    </row>
    <row r="11" spans="1:21">
      <c r="A11" s="15">
        <v>8</v>
      </c>
      <c r="B11" s="7" t="s">
        <v>15</v>
      </c>
      <c r="C11" s="7" t="s">
        <v>83</v>
      </c>
      <c r="D11" s="7" t="s">
        <v>84</v>
      </c>
      <c r="E11" s="1">
        <v>2.6</v>
      </c>
      <c r="F11" s="1">
        <v>2.4</v>
      </c>
      <c r="G11" s="1">
        <v>2.8</v>
      </c>
      <c r="H11" s="1">
        <v>1.4</v>
      </c>
      <c r="I11" s="1">
        <v>2.8</v>
      </c>
      <c r="J11" s="1">
        <v>1.75</v>
      </c>
      <c r="K11" s="1">
        <v>2.25</v>
      </c>
      <c r="L11" s="1">
        <v>1</v>
      </c>
      <c r="M11" s="1">
        <v>1</v>
      </c>
      <c r="N11" s="1">
        <v>1.8</v>
      </c>
      <c r="O11" s="1">
        <v>1.75</v>
      </c>
      <c r="P11" s="1">
        <v>3</v>
      </c>
      <c r="Q11" s="5"/>
      <c r="R11" s="1">
        <v>3</v>
      </c>
      <c r="S11" s="1">
        <v>1.6</v>
      </c>
      <c r="T11" s="1">
        <v>2.8</v>
      </c>
      <c r="U11" s="1">
        <v>2.6</v>
      </c>
    </row>
    <row r="12" spans="1:21">
      <c r="A12" s="15">
        <v>9</v>
      </c>
      <c r="B12" s="7" t="s">
        <v>15</v>
      </c>
      <c r="C12" s="66" t="s">
        <v>24</v>
      </c>
      <c r="D12" s="7" t="s">
        <v>25</v>
      </c>
      <c r="E12" s="1">
        <v>1.2</v>
      </c>
      <c r="F12" s="1">
        <v>1</v>
      </c>
      <c r="G12" s="1">
        <v>0.8</v>
      </c>
      <c r="H12" s="1">
        <v>0.3</v>
      </c>
      <c r="I12" s="1">
        <v>1</v>
      </c>
      <c r="J12" s="1">
        <v>1.2</v>
      </c>
      <c r="K12" s="1">
        <v>1.2</v>
      </c>
      <c r="L12" s="1">
        <v>0.8</v>
      </c>
      <c r="M12" s="1">
        <v>0.5</v>
      </c>
      <c r="N12" s="1">
        <v>1.2</v>
      </c>
      <c r="O12" s="1">
        <v>1</v>
      </c>
      <c r="P12" s="1">
        <v>1</v>
      </c>
      <c r="Q12" s="5"/>
      <c r="R12" s="1"/>
      <c r="S12" s="1"/>
      <c r="T12" s="1"/>
      <c r="U12" s="1"/>
    </row>
    <row r="13" spans="1:21" ht="15.75" customHeight="1">
      <c r="B13" s="40"/>
      <c r="C13" s="40"/>
      <c r="D13" s="62" t="s">
        <v>125</v>
      </c>
      <c r="E13" s="61">
        <f>AVERAGE(E4:E12)</f>
        <v>1.7440740740740739</v>
      </c>
      <c r="F13" s="61">
        <f t="shared" ref="F13:U13" si="0">AVERAGE(F4:F12)</f>
        <v>1.6959259259259261</v>
      </c>
      <c r="G13" s="61">
        <f t="shared" si="0"/>
        <v>1.6700000000000002</v>
      </c>
      <c r="H13" s="61">
        <f t="shared" si="0"/>
        <v>1.3144444444444447</v>
      </c>
      <c r="I13" s="61">
        <f t="shared" si="0"/>
        <v>1.4625925925925927</v>
      </c>
      <c r="J13" s="61">
        <f t="shared" si="0"/>
        <v>0.931111111111111</v>
      </c>
      <c r="K13" s="61">
        <f t="shared" si="0"/>
        <v>1.2311111111111108</v>
      </c>
      <c r="L13" s="61">
        <f t="shared" si="0"/>
        <v>1.0366666666666668</v>
      </c>
      <c r="M13" s="61">
        <f t="shared" si="0"/>
        <v>1.3644444444444446</v>
      </c>
      <c r="N13" s="61">
        <f t="shared" si="0"/>
        <v>1.4885185185185186</v>
      </c>
      <c r="O13" s="61">
        <f t="shared" si="0"/>
        <v>1.3977777777777778</v>
      </c>
      <c r="P13" s="61">
        <f t="shared" si="0"/>
        <v>1.5255555555555556</v>
      </c>
      <c r="Q13" s="63"/>
      <c r="R13" s="61">
        <f t="shared" si="0"/>
        <v>1.9888888888888889</v>
      </c>
      <c r="S13" s="61">
        <f t="shared" si="0"/>
        <v>1.4361111111111111</v>
      </c>
      <c r="T13" s="61">
        <f t="shared" si="0"/>
        <v>2.0166666666666671</v>
      </c>
      <c r="U13" s="61">
        <f t="shared" si="0"/>
        <v>1.8333333333333333</v>
      </c>
    </row>
    <row r="14" spans="1:21" s="43" customFormat="1">
      <c r="A14" s="46"/>
      <c r="B14" s="47"/>
      <c r="C14" s="47"/>
      <c r="D14" s="64" t="s">
        <v>211</v>
      </c>
      <c r="E14" s="65" t="str">
        <f>IF(E13&gt;1.5,"A","NA")</f>
        <v>A</v>
      </c>
      <c r="F14" s="65" t="str">
        <f t="shared" ref="F14:U14" si="1">IF(F13&gt;1.5,"A","NA")</f>
        <v>A</v>
      </c>
      <c r="G14" s="65" t="str">
        <f t="shared" si="1"/>
        <v>A</v>
      </c>
      <c r="H14" s="65" t="str">
        <f t="shared" si="1"/>
        <v>NA</v>
      </c>
      <c r="I14" s="65" t="str">
        <f t="shared" si="1"/>
        <v>NA</v>
      </c>
      <c r="J14" s="65" t="str">
        <f t="shared" si="1"/>
        <v>NA</v>
      </c>
      <c r="K14" s="65" t="str">
        <f t="shared" si="1"/>
        <v>NA</v>
      </c>
      <c r="L14" s="65" t="str">
        <f t="shared" si="1"/>
        <v>NA</v>
      </c>
      <c r="M14" s="65" t="str">
        <f t="shared" si="1"/>
        <v>NA</v>
      </c>
      <c r="N14" s="65" t="str">
        <f t="shared" si="1"/>
        <v>NA</v>
      </c>
      <c r="O14" s="65" t="str">
        <f t="shared" si="1"/>
        <v>NA</v>
      </c>
      <c r="P14" s="65" t="str">
        <f t="shared" si="1"/>
        <v>A</v>
      </c>
      <c r="Q14" s="4"/>
      <c r="R14" s="65" t="str">
        <f t="shared" si="1"/>
        <v>A</v>
      </c>
      <c r="S14" s="65" t="str">
        <f t="shared" si="1"/>
        <v>NA</v>
      </c>
      <c r="T14" s="65" t="str">
        <f t="shared" si="1"/>
        <v>A</v>
      </c>
      <c r="U14" s="65" t="str">
        <f t="shared" si="1"/>
        <v>A</v>
      </c>
    </row>
  </sheetData>
  <mergeCells count="1">
    <mergeCell ref="A1:P1"/>
  </mergeCells>
  <conditionalFormatting sqref="E4:U13">
    <cfRule type="cellIs" dxfId="10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E24" sqref="E24"/>
    </sheetView>
  </sheetViews>
  <sheetFormatPr defaultRowHeight="12.75"/>
  <cols>
    <col min="1" max="1" width="3" style="28" customWidth="1"/>
    <col min="2" max="2" width="4.42578125" style="28" bestFit="1" customWidth="1"/>
    <col min="3" max="3" width="12.140625" style="28" bestFit="1" customWidth="1"/>
    <col min="4" max="4" width="37.85546875" style="28" customWidth="1"/>
    <col min="5" max="5" width="9.5703125" style="28" bestFit="1" customWidth="1"/>
    <col min="6" max="16" width="7.5703125" style="28" bestFit="1" customWidth="1"/>
    <col min="17" max="17" width="3.5703125" style="28" customWidth="1"/>
    <col min="18" max="21" width="7.5703125" style="28" bestFit="1" customWidth="1"/>
    <col min="22" max="16384" width="9.140625" style="28"/>
  </cols>
  <sheetData>
    <row r="1" spans="1:21">
      <c r="A1" s="80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  <c r="Q1" s="41"/>
    </row>
    <row r="2" spans="1:21" s="31" customFormat="1">
      <c r="A2" s="2" t="s">
        <v>72</v>
      </c>
      <c r="B2" s="2" t="s">
        <v>30</v>
      </c>
      <c r="C2" s="2" t="s">
        <v>29</v>
      </c>
      <c r="D2" s="71" t="s">
        <v>28</v>
      </c>
      <c r="E2" s="71" t="s">
        <v>0</v>
      </c>
      <c r="F2" s="71" t="s">
        <v>1</v>
      </c>
      <c r="G2" s="71" t="s">
        <v>2</v>
      </c>
      <c r="H2" s="71" t="s">
        <v>3</v>
      </c>
      <c r="I2" s="71" t="s">
        <v>4</v>
      </c>
      <c r="J2" s="71" t="s">
        <v>5</v>
      </c>
      <c r="K2" s="71" t="s">
        <v>6</v>
      </c>
      <c r="L2" s="71" t="s">
        <v>7</v>
      </c>
      <c r="M2" s="71" t="s">
        <v>8</v>
      </c>
      <c r="N2" s="71" t="s">
        <v>9</v>
      </c>
      <c r="O2" s="71" t="s">
        <v>10</v>
      </c>
      <c r="P2" s="71" t="s">
        <v>11</v>
      </c>
      <c r="Q2" s="12"/>
      <c r="R2" s="71" t="s">
        <v>117</v>
      </c>
      <c r="S2" s="71" t="s">
        <v>118</v>
      </c>
      <c r="T2" s="71" t="s">
        <v>119</v>
      </c>
      <c r="U2" s="71" t="s">
        <v>120</v>
      </c>
    </row>
    <row r="3" spans="1:21">
      <c r="A3" s="15"/>
      <c r="B3" s="7"/>
      <c r="C3" s="7"/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38"/>
      <c r="R3" s="1"/>
      <c r="S3" s="1"/>
      <c r="T3" s="1"/>
      <c r="U3" s="1"/>
    </row>
    <row r="4" spans="1:21">
      <c r="A4" s="15">
        <v>1</v>
      </c>
      <c r="B4" s="7" t="s">
        <v>144</v>
      </c>
      <c r="C4" s="20" t="s">
        <v>145</v>
      </c>
      <c r="D4" s="20" t="s">
        <v>89</v>
      </c>
      <c r="E4" s="1">
        <v>1.6</v>
      </c>
      <c r="F4" s="1">
        <v>1.6</v>
      </c>
      <c r="G4" s="1">
        <v>1.8</v>
      </c>
      <c r="H4" s="1">
        <v>1.8</v>
      </c>
      <c r="I4" s="1">
        <v>1.6</v>
      </c>
      <c r="J4" s="1">
        <v>1.6</v>
      </c>
      <c r="K4" s="1">
        <v>1.6</v>
      </c>
      <c r="L4" s="1">
        <v>1.2</v>
      </c>
      <c r="M4" s="1">
        <v>0.6</v>
      </c>
      <c r="N4" s="1">
        <v>1.2</v>
      </c>
      <c r="O4" s="1">
        <v>1.2</v>
      </c>
      <c r="P4" s="1">
        <v>0.6</v>
      </c>
      <c r="Q4" s="5"/>
      <c r="R4" s="1">
        <v>1.4</v>
      </c>
      <c r="S4" s="1">
        <v>1.6</v>
      </c>
      <c r="T4" s="1">
        <v>1.8</v>
      </c>
      <c r="U4" s="1">
        <v>1.8</v>
      </c>
    </row>
    <row r="5" spans="1:21">
      <c r="A5" s="15">
        <v>2</v>
      </c>
      <c r="B5" s="7" t="s">
        <v>144</v>
      </c>
      <c r="C5" s="20" t="s">
        <v>146</v>
      </c>
      <c r="D5" s="42" t="s">
        <v>147</v>
      </c>
      <c r="E5" s="1">
        <v>2.5</v>
      </c>
      <c r="F5" s="1">
        <v>2.67</v>
      </c>
      <c r="G5" s="1">
        <v>2.67</v>
      </c>
      <c r="H5" s="1">
        <v>2.67</v>
      </c>
      <c r="I5" s="1">
        <v>2.5</v>
      </c>
      <c r="J5" s="1">
        <v>2.83</v>
      </c>
      <c r="K5" s="1">
        <v>1</v>
      </c>
      <c r="L5" s="1">
        <v>1</v>
      </c>
      <c r="M5" s="1">
        <v>1</v>
      </c>
      <c r="N5" s="1">
        <v>2.67</v>
      </c>
      <c r="O5" s="1">
        <v>2.5</v>
      </c>
      <c r="P5" s="1">
        <v>3</v>
      </c>
      <c r="Q5" s="5"/>
      <c r="R5" s="1">
        <v>2.67</v>
      </c>
      <c r="S5" s="1">
        <v>2.33</v>
      </c>
      <c r="T5" s="1">
        <v>2.17</v>
      </c>
      <c r="U5" s="1">
        <v>2.33</v>
      </c>
    </row>
    <row r="6" spans="1:21">
      <c r="A6" s="15">
        <v>3</v>
      </c>
      <c r="B6" s="7" t="s">
        <v>144</v>
      </c>
      <c r="C6" s="20" t="s">
        <v>148</v>
      </c>
      <c r="D6" s="17" t="s">
        <v>149</v>
      </c>
      <c r="E6" s="1">
        <v>2.17</v>
      </c>
      <c r="F6" s="1">
        <v>2.17</v>
      </c>
      <c r="G6" s="1">
        <v>2.17</v>
      </c>
      <c r="H6" s="1">
        <v>2</v>
      </c>
      <c r="I6" s="1">
        <v>2.33</v>
      </c>
      <c r="J6" s="1">
        <v>2.17</v>
      </c>
      <c r="K6" s="1">
        <v>1.17</v>
      </c>
      <c r="L6" s="1">
        <v>2</v>
      </c>
      <c r="M6" s="1">
        <v>2.25</v>
      </c>
      <c r="N6" s="1">
        <v>2.17</v>
      </c>
      <c r="O6" s="1">
        <v>1.67</v>
      </c>
      <c r="P6" s="1">
        <v>2.33</v>
      </c>
      <c r="Q6" s="5"/>
      <c r="R6" s="1">
        <v>2</v>
      </c>
      <c r="S6" s="1">
        <v>2.17</v>
      </c>
      <c r="T6" s="1">
        <v>1.83</v>
      </c>
      <c r="U6" s="1">
        <v>2.33</v>
      </c>
    </row>
    <row r="7" spans="1:21">
      <c r="A7" s="15">
        <v>4</v>
      </c>
      <c r="B7" s="7" t="s">
        <v>144</v>
      </c>
      <c r="C7" s="20" t="s">
        <v>150</v>
      </c>
      <c r="D7" s="15" t="s">
        <v>151</v>
      </c>
      <c r="E7" s="1">
        <v>3</v>
      </c>
      <c r="F7" s="1">
        <v>3</v>
      </c>
      <c r="G7" s="1">
        <v>3</v>
      </c>
      <c r="H7" s="1">
        <v>3</v>
      </c>
      <c r="I7" s="1">
        <v>3</v>
      </c>
      <c r="J7" s="1">
        <v>3</v>
      </c>
      <c r="K7" s="1">
        <v>3</v>
      </c>
      <c r="L7" s="1">
        <v>3</v>
      </c>
      <c r="M7" s="1">
        <v>3</v>
      </c>
      <c r="N7" s="1">
        <v>3</v>
      </c>
      <c r="O7" s="1">
        <v>3</v>
      </c>
      <c r="P7" s="1">
        <v>3</v>
      </c>
      <c r="Q7" s="5"/>
      <c r="R7" s="1">
        <v>3</v>
      </c>
      <c r="S7" s="1">
        <v>3</v>
      </c>
      <c r="T7" s="1">
        <v>3</v>
      </c>
      <c r="U7" s="1">
        <v>3</v>
      </c>
    </row>
    <row r="8" spans="1:21">
      <c r="A8" s="15">
        <v>5</v>
      </c>
      <c r="B8" s="7" t="s">
        <v>144</v>
      </c>
      <c r="C8" s="7" t="s">
        <v>152</v>
      </c>
      <c r="D8" s="7" t="s">
        <v>153</v>
      </c>
      <c r="E8" s="1">
        <v>2.6</v>
      </c>
      <c r="F8" s="1">
        <v>2.4</v>
      </c>
      <c r="G8" s="1">
        <v>2.8</v>
      </c>
      <c r="H8" s="1">
        <v>2.4</v>
      </c>
      <c r="I8" s="1">
        <v>2</v>
      </c>
      <c r="J8" s="1">
        <v>2</v>
      </c>
      <c r="K8" s="1">
        <v>1.8</v>
      </c>
      <c r="L8" s="1">
        <v>1.5</v>
      </c>
      <c r="M8" s="1">
        <v>2</v>
      </c>
      <c r="N8" s="1">
        <v>1.6</v>
      </c>
      <c r="O8" s="1">
        <v>2</v>
      </c>
      <c r="P8" s="1">
        <v>2.4</v>
      </c>
      <c r="Q8" s="5"/>
      <c r="R8" s="1">
        <v>2.6</v>
      </c>
      <c r="S8" s="1">
        <v>2.2000000000000002</v>
      </c>
      <c r="T8" s="1">
        <v>1.8</v>
      </c>
      <c r="U8" s="1">
        <v>1.2</v>
      </c>
    </row>
    <row r="9" spans="1:21" ht="13.5" customHeight="1">
      <c r="A9" s="15">
        <v>6</v>
      </c>
      <c r="B9" s="7" t="s">
        <v>144</v>
      </c>
      <c r="C9" s="7" t="s">
        <v>154</v>
      </c>
      <c r="D9" s="21" t="s">
        <v>155</v>
      </c>
      <c r="E9" s="1">
        <v>3</v>
      </c>
      <c r="F9" s="1">
        <v>1</v>
      </c>
      <c r="G9" s="1">
        <v>2.75</v>
      </c>
      <c r="H9" s="1">
        <v>2.75</v>
      </c>
      <c r="I9" s="1">
        <v>2.5</v>
      </c>
      <c r="J9" s="1">
        <v>2</v>
      </c>
      <c r="K9" s="1">
        <v>1.25</v>
      </c>
      <c r="L9" s="1">
        <v>1</v>
      </c>
      <c r="M9" s="1">
        <v>1</v>
      </c>
      <c r="N9" s="1">
        <v>1</v>
      </c>
      <c r="O9" s="1">
        <v>1.25</v>
      </c>
      <c r="P9" s="1">
        <v>1.5</v>
      </c>
      <c r="Q9" s="5"/>
      <c r="R9" s="1">
        <v>2.75</v>
      </c>
      <c r="S9" s="1">
        <v>2.5</v>
      </c>
      <c r="T9" s="1">
        <v>1.75</v>
      </c>
      <c r="U9" s="1">
        <v>1.5</v>
      </c>
    </row>
    <row r="10" spans="1:21">
      <c r="A10" s="15">
        <v>7</v>
      </c>
      <c r="B10" s="7" t="s">
        <v>144</v>
      </c>
      <c r="C10" s="7" t="s">
        <v>156</v>
      </c>
      <c r="D10" s="70" t="s">
        <v>157</v>
      </c>
      <c r="E10" s="1">
        <v>0</v>
      </c>
      <c r="F10" s="1">
        <v>2.6666666666666665</v>
      </c>
      <c r="G10" s="1">
        <v>2.1666666666666665</v>
      </c>
      <c r="H10" s="1">
        <v>2.5</v>
      </c>
      <c r="I10" s="1">
        <v>2.1666666666666665</v>
      </c>
      <c r="J10" s="1">
        <v>0.83333333333333337</v>
      </c>
      <c r="K10" s="1">
        <v>1</v>
      </c>
      <c r="L10" s="1">
        <v>0.66666666666666663</v>
      </c>
      <c r="M10" s="1">
        <v>1.8333333333333333</v>
      </c>
      <c r="N10" s="1">
        <v>0.33333333333333331</v>
      </c>
      <c r="O10" s="1">
        <v>2.8333333333333335</v>
      </c>
      <c r="P10" s="1">
        <v>1.5</v>
      </c>
      <c r="Q10" s="5"/>
      <c r="R10" s="1"/>
      <c r="S10" s="1"/>
      <c r="T10" s="1"/>
      <c r="U10" s="1"/>
    </row>
    <row r="11" spans="1:21">
      <c r="A11" s="15">
        <v>8</v>
      </c>
      <c r="B11" s="7" t="s">
        <v>144</v>
      </c>
      <c r="C11" s="7" t="s">
        <v>158</v>
      </c>
      <c r="D11" s="7" t="s">
        <v>159</v>
      </c>
      <c r="E11" s="1">
        <v>3</v>
      </c>
      <c r="F11" s="1">
        <v>2.5</v>
      </c>
      <c r="G11" s="1">
        <v>2.25</v>
      </c>
      <c r="H11" s="1">
        <v>1.75</v>
      </c>
      <c r="I11" s="1">
        <v>2</v>
      </c>
      <c r="J11" s="1">
        <v>1.25</v>
      </c>
      <c r="K11" s="1">
        <v>2</v>
      </c>
      <c r="L11" s="1">
        <v>0</v>
      </c>
      <c r="M11" s="1">
        <v>1.5</v>
      </c>
      <c r="N11" s="1">
        <v>1.75</v>
      </c>
      <c r="O11" s="1">
        <v>1.25</v>
      </c>
      <c r="P11" s="1">
        <v>1.25</v>
      </c>
      <c r="Q11" s="5"/>
      <c r="R11" s="1"/>
      <c r="S11" s="1"/>
      <c r="T11" s="1"/>
      <c r="U11" s="1"/>
    </row>
    <row r="12" spans="1:21">
      <c r="A12" s="15">
        <v>9</v>
      </c>
      <c r="B12" s="7" t="s">
        <v>144</v>
      </c>
      <c r="C12" s="66" t="s">
        <v>160</v>
      </c>
      <c r="D12" s="7" t="s">
        <v>161</v>
      </c>
      <c r="E12" s="1">
        <v>1</v>
      </c>
      <c r="F12" s="1">
        <v>1.33</v>
      </c>
      <c r="G12" s="1">
        <v>0.67</v>
      </c>
      <c r="H12" s="1">
        <v>1</v>
      </c>
      <c r="I12" s="1">
        <v>1.5</v>
      </c>
      <c r="J12" s="1">
        <v>0.33</v>
      </c>
      <c r="K12" s="1">
        <v>0.83</v>
      </c>
      <c r="L12" s="1">
        <v>1.5</v>
      </c>
      <c r="M12" s="1">
        <v>1</v>
      </c>
      <c r="N12" s="1">
        <v>1.5</v>
      </c>
      <c r="O12" s="1">
        <v>0.5</v>
      </c>
      <c r="P12" s="1">
        <v>0.5</v>
      </c>
      <c r="Q12" s="5"/>
      <c r="R12" s="1"/>
      <c r="S12" s="1"/>
      <c r="T12" s="1"/>
      <c r="U12" s="1"/>
    </row>
    <row r="13" spans="1:21">
      <c r="A13" s="15">
        <v>10</v>
      </c>
      <c r="B13" s="7" t="s">
        <v>144</v>
      </c>
      <c r="C13" s="66" t="s">
        <v>162</v>
      </c>
      <c r="D13" s="7" t="s">
        <v>163</v>
      </c>
      <c r="E13" s="1">
        <v>3</v>
      </c>
      <c r="F13" s="1">
        <v>2.83</v>
      </c>
      <c r="G13" s="1">
        <v>2.83</v>
      </c>
      <c r="H13" s="1">
        <v>3</v>
      </c>
      <c r="I13" s="1">
        <v>2.67</v>
      </c>
      <c r="J13" s="1">
        <v>2.5</v>
      </c>
      <c r="K13" s="1">
        <v>1.33</v>
      </c>
      <c r="L13" s="1">
        <v>1</v>
      </c>
      <c r="M13" s="1">
        <v>1</v>
      </c>
      <c r="N13" s="1">
        <v>1.17</v>
      </c>
      <c r="O13" s="1">
        <v>1</v>
      </c>
      <c r="P13" s="1">
        <v>3</v>
      </c>
      <c r="Q13" s="5"/>
      <c r="R13" s="1"/>
      <c r="S13" s="1"/>
      <c r="T13" s="1"/>
      <c r="U13" s="1"/>
    </row>
    <row r="14" spans="1:21" ht="15.75" customHeight="1">
      <c r="B14" s="40"/>
      <c r="C14" s="40"/>
      <c r="D14" s="62" t="s">
        <v>125</v>
      </c>
      <c r="E14" s="61">
        <f>AVERAGE(E4:E13)</f>
        <v>2.1869999999999998</v>
      </c>
      <c r="F14" s="61">
        <f t="shared" ref="F14:U14" si="0">AVERAGE(F4:F13)</f>
        <v>2.2166666666666663</v>
      </c>
      <c r="G14" s="61">
        <f t="shared" si="0"/>
        <v>2.3106666666666671</v>
      </c>
      <c r="H14" s="61">
        <f t="shared" si="0"/>
        <v>2.2869999999999999</v>
      </c>
      <c r="I14" s="61">
        <f t="shared" si="0"/>
        <v>2.2266666666666666</v>
      </c>
      <c r="J14" s="61">
        <f t="shared" si="0"/>
        <v>1.8513333333333333</v>
      </c>
      <c r="K14" s="61">
        <f t="shared" si="0"/>
        <v>1.498</v>
      </c>
      <c r="L14" s="61">
        <f t="shared" si="0"/>
        <v>1.2866666666666666</v>
      </c>
      <c r="M14" s="61">
        <f t="shared" si="0"/>
        <v>1.5183333333333333</v>
      </c>
      <c r="N14" s="61">
        <f t="shared" si="0"/>
        <v>1.6393333333333331</v>
      </c>
      <c r="O14" s="61">
        <f t="shared" si="0"/>
        <v>1.7203333333333333</v>
      </c>
      <c r="P14" s="61">
        <f t="shared" si="0"/>
        <v>1.9079999999999999</v>
      </c>
      <c r="Q14" s="63"/>
      <c r="R14" s="61">
        <f t="shared" si="0"/>
        <v>2.4033333333333333</v>
      </c>
      <c r="S14" s="61">
        <f t="shared" si="0"/>
        <v>2.3000000000000003</v>
      </c>
      <c r="T14" s="61">
        <f t="shared" si="0"/>
        <v>2.0583333333333336</v>
      </c>
      <c r="U14" s="61">
        <f t="shared" si="0"/>
        <v>2.0266666666666668</v>
      </c>
    </row>
    <row r="15" spans="1:21" s="43" customFormat="1">
      <c r="A15" s="46"/>
      <c r="B15" s="47"/>
      <c r="C15" s="47"/>
      <c r="D15" s="64" t="s">
        <v>211</v>
      </c>
      <c r="E15" s="65" t="str">
        <f>IF(E14&gt;1.5,"A","NA")</f>
        <v>A</v>
      </c>
      <c r="F15" s="65" t="str">
        <f t="shared" ref="F15:U15" si="1">IF(F14&gt;1.5,"A","NA")</f>
        <v>A</v>
      </c>
      <c r="G15" s="65" t="str">
        <f t="shared" si="1"/>
        <v>A</v>
      </c>
      <c r="H15" s="65" t="str">
        <f t="shared" si="1"/>
        <v>A</v>
      </c>
      <c r="I15" s="65" t="str">
        <f t="shared" si="1"/>
        <v>A</v>
      </c>
      <c r="J15" s="65" t="str">
        <f t="shared" si="1"/>
        <v>A</v>
      </c>
      <c r="K15" s="65" t="str">
        <f t="shared" si="1"/>
        <v>NA</v>
      </c>
      <c r="L15" s="65" t="str">
        <f t="shared" si="1"/>
        <v>NA</v>
      </c>
      <c r="M15" s="65" t="str">
        <f t="shared" si="1"/>
        <v>A</v>
      </c>
      <c r="N15" s="65" t="str">
        <f t="shared" si="1"/>
        <v>A</v>
      </c>
      <c r="O15" s="65" t="str">
        <f t="shared" si="1"/>
        <v>A</v>
      </c>
      <c r="P15" s="65" t="str">
        <f t="shared" si="1"/>
        <v>A</v>
      </c>
      <c r="Q15" s="4"/>
      <c r="R15" s="65" t="str">
        <f t="shared" si="1"/>
        <v>A</v>
      </c>
      <c r="S15" s="65" t="str">
        <f t="shared" si="1"/>
        <v>A</v>
      </c>
      <c r="T15" s="65" t="str">
        <f t="shared" si="1"/>
        <v>A</v>
      </c>
      <c r="U15" s="65" t="str">
        <f t="shared" si="1"/>
        <v>A</v>
      </c>
    </row>
  </sheetData>
  <mergeCells count="1">
    <mergeCell ref="A1:P1"/>
  </mergeCells>
  <conditionalFormatting sqref="E4:U14">
    <cfRule type="cellIs" dxfId="8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8"/>
  <sheetViews>
    <sheetView workbookViewId="0">
      <selection activeCell="E25" sqref="E25"/>
    </sheetView>
  </sheetViews>
  <sheetFormatPr defaultRowHeight="12.75"/>
  <cols>
    <col min="1" max="1" width="3" style="43" bestFit="1" customWidth="1"/>
    <col min="2" max="2" width="4.42578125" style="43" bestFit="1" customWidth="1"/>
    <col min="3" max="3" width="12.42578125" style="43" bestFit="1" customWidth="1"/>
    <col min="4" max="4" width="35.140625" style="43" bestFit="1" customWidth="1"/>
    <col min="5" max="5" width="9.5703125" style="43" bestFit="1" customWidth="1"/>
    <col min="6" max="16" width="7.5703125" style="43" bestFit="1" customWidth="1"/>
    <col min="17" max="17" width="3" style="43" customWidth="1"/>
    <col min="18" max="21" width="7.5703125" style="43" bestFit="1" customWidth="1"/>
    <col min="22" max="22" width="10.140625" style="43" bestFit="1" customWidth="1"/>
    <col min="23" max="16384" width="9.140625" style="43"/>
  </cols>
  <sheetData>
    <row r="1" spans="1:21">
      <c r="A1" s="83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1" s="30" customFormat="1">
      <c r="A2" s="26" t="s">
        <v>72</v>
      </c>
      <c r="B2" s="26" t="s">
        <v>30</v>
      </c>
      <c r="C2" s="26" t="s">
        <v>29</v>
      </c>
      <c r="D2" s="26" t="s">
        <v>28</v>
      </c>
      <c r="E2" s="26" t="s">
        <v>0</v>
      </c>
      <c r="F2" s="26" t="s">
        <v>1</v>
      </c>
      <c r="G2" s="26" t="s">
        <v>2</v>
      </c>
      <c r="H2" s="26" t="s">
        <v>3</v>
      </c>
      <c r="I2" s="26" t="s">
        <v>4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10</v>
      </c>
      <c r="P2" s="26" t="s">
        <v>11</v>
      </c>
      <c r="R2" s="26" t="s">
        <v>117</v>
      </c>
      <c r="S2" s="26" t="s">
        <v>118</v>
      </c>
      <c r="T2" s="26" t="s">
        <v>119</v>
      </c>
      <c r="U2" s="26" t="s">
        <v>120</v>
      </c>
    </row>
    <row r="3" spans="1:21">
      <c r="A3" s="44"/>
      <c r="B3" s="45"/>
      <c r="C3" s="45"/>
      <c r="D3" s="45" t="s">
        <v>38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27"/>
      <c r="S3" s="27"/>
      <c r="T3" s="27"/>
      <c r="U3" s="27"/>
    </row>
    <row r="4" spans="1:21">
      <c r="A4" s="44">
        <v>1</v>
      </c>
      <c r="B4" s="45" t="s">
        <v>16</v>
      </c>
      <c r="C4" s="45" t="s">
        <v>53</v>
      </c>
      <c r="D4" s="7" t="s">
        <v>54</v>
      </c>
      <c r="E4" s="1">
        <v>0</v>
      </c>
      <c r="F4" s="1">
        <v>1</v>
      </c>
      <c r="G4" s="1">
        <v>0.4</v>
      </c>
      <c r="H4" s="1">
        <v>0</v>
      </c>
      <c r="I4" s="1">
        <v>0</v>
      </c>
      <c r="J4" s="1">
        <v>0.6</v>
      </c>
      <c r="K4" s="1">
        <v>0.6</v>
      </c>
      <c r="L4" s="1">
        <v>0.6</v>
      </c>
      <c r="M4" s="1">
        <v>1.2</v>
      </c>
      <c r="N4" s="1">
        <v>0.4</v>
      </c>
      <c r="O4" s="1">
        <v>0</v>
      </c>
      <c r="P4" s="1">
        <v>2</v>
      </c>
      <c r="Q4" s="37"/>
      <c r="R4" s="8"/>
      <c r="S4" s="8"/>
      <c r="T4" s="8"/>
      <c r="U4" s="8"/>
    </row>
    <row r="5" spans="1:21">
      <c r="A5" s="44">
        <v>2</v>
      </c>
      <c r="B5" s="45" t="s">
        <v>16</v>
      </c>
      <c r="C5" s="45" t="s">
        <v>85</v>
      </c>
      <c r="D5" s="7" t="s">
        <v>86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/>
      <c r="K5" s="1">
        <v>0</v>
      </c>
      <c r="L5" s="1"/>
      <c r="M5" s="1">
        <v>0</v>
      </c>
      <c r="N5" s="1">
        <v>0</v>
      </c>
      <c r="O5" s="1">
        <v>0</v>
      </c>
      <c r="P5" s="1">
        <v>0</v>
      </c>
      <c r="Q5" s="37"/>
      <c r="R5" s="8">
        <v>0</v>
      </c>
      <c r="S5" s="8">
        <v>0</v>
      </c>
      <c r="T5" s="8">
        <v>0</v>
      </c>
      <c r="U5" s="8">
        <v>0</v>
      </c>
    </row>
    <row r="6" spans="1:21">
      <c r="A6" s="44">
        <v>3</v>
      </c>
      <c r="B6" s="45" t="s">
        <v>16</v>
      </c>
      <c r="C6" s="45" t="s">
        <v>87</v>
      </c>
      <c r="D6" s="7" t="s">
        <v>88</v>
      </c>
      <c r="E6" s="1">
        <v>2.8</v>
      </c>
      <c r="F6" s="1">
        <v>2.8</v>
      </c>
      <c r="G6" s="1">
        <v>3</v>
      </c>
      <c r="H6" s="1">
        <v>3</v>
      </c>
      <c r="I6" s="1">
        <v>2.6</v>
      </c>
      <c r="J6" s="1">
        <v>2.2000000000000002</v>
      </c>
      <c r="K6" s="1">
        <v>1.6</v>
      </c>
      <c r="L6" s="1">
        <v>1</v>
      </c>
      <c r="M6" s="1">
        <v>1.6</v>
      </c>
      <c r="N6" s="1">
        <v>1.4</v>
      </c>
      <c r="O6" s="1">
        <v>1.8</v>
      </c>
      <c r="P6" s="1">
        <v>1.2</v>
      </c>
      <c r="Q6" s="37"/>
      <c r="R6" s="8">
        <v>2.2000000000000002</v>
      </c>
      <c r="S6" s="8">
        <v>2.2000000000000002</v>
      </c>
      <c r="T6" s="8">
        <v>1.8</v>
      </c>
      <c r="U6" s="8">
        <v>1.8</v>
      </c>
    </row>
    <row r="7" spans="1:21">
      <c r="A7" s="44">
        <v>4</v>
      </c>
      <c r="B7" s="45" t="s">
        <v>16</v>
      </c>
      <c r="C7" s="45" t="s">
        <v>17</v>
      </c>
      <c r="D7" s="7" t="s">
        <v>18</v>
      </c>
      <c r="E7" s="1">
        <v>2</v>
      </c>
      <c r="F7" s="1">
        <v>2</v>
      </c>
      <c r="G7" s="1">
        <v>2</v>
      </c>
      <c r="H7" s="1">
        <v>2</v>
      </c>
      <c r="I7" s="1">
        <v>2</v>
      </c>
      <c r="J7" s="1">
        <v>0.83</v>
      </c>
      <c r="K7" s="1">
        <v>0.83</v>
      </c>
      <c r="L7" s="1">
        <v>1</v>
      </c>
      <c r="M7" s="1">
        <v>1.5</v>
      </c>
      <c r="N7" s="1">
        <v>1.5</v>
      </c>
      <c r="O7" s="1">
        <v>1</v>
      </c>
      <c r="P7" s="1">
        <v>2</v>
      </c>
      <c r="Q7" s="37"/>
      <c r="R7" s="8"/>
      <c r="S7" s="8"/>
      <c r="T7" s="8"/>
      <c r="U7" s="8"/>
    </row>
    <row r="8" spans="1:21">
      <c r="A8" s="44">
        <v>5</v>
      </c>
      <c r="B8" s="45" t="s">
        <v>16</v>
      </c>
      <c r="C8" s="45" t="s">
        <v>55</v>
      </c>
      <c r="D8" s="7" t="s">
        <v>89</v>
      </c>
      <c r="E8" s="1">
        <v>2</v>
      </c>
      <c r="F8" s="1">
        <v>2.2000000000000002</v>
      </c>
      <c r="G8" s="1">
        <v>2</v>
      </c>
      <c r="H8" s="1">
        <v>2.4</v>
      </c>
      <c r="I8" s="1">
        <v>2</v>
      </c>
      <c r="J8" s="1">
        <v>1.6</v>
      </c>
      <c r="K8" s="1">
        <v>1.8</v>
      </c>
      <c r="L8" s="1">
        <v>1.6</v>
      </c>
      <c r="M8" s="1">
        <v>0.8</v>
      </c>
      <c r="N8" s="1">
        <v>1.6</v>
      </c>
      <c r="O8" s="1">
        <v>1.6</v>
      </c>
      <c r="P8" s="1">
        <v>1</v>
      </c>
      <c r="Q8" s="37"/>
      <c r="R8" s="8">
        <v>2</v>
      </c>
      <c r="S8" s="8">
        <v>1.8</v>
      </c>
      <c r="T8" s="8">
        <v>1.4</v>
      </c>
      <c r="U8" s="8">
        <v>1.8</v>
      </c>
    </row>
    <row r="9" spans="1:21">
      <c r="A9" s="44">
        <v>6</v>
      </c>
      <c r="B9" s="45" t="s">
        <v>16</v>
      </c>
      <c r="C9" s="45" t="s">
        <v>90</v>
      </c>
      <c r="D9" s="7" t="s">
        <v>91</v>
      </c>
      <c r="E9" s="1">
        <v>3</v>
      </c>
      <c r="F9" s="1">
        <v>1</v>
      </c>
      <c r="G9" s="1">
        <v>3</v>
      </c>
      <c r="H9" s="1">
        <v>3</v>
      </c>
      <c r="I9" s="1">
        <v>3</v>
      </c>
      <c r="J9" s="1">
        <v>1</v>
      </c>
      <c r="K9" s="1">
        <v>1</v>
      </c>
      <c r="L9" s="1">
        <v>2</v>
      </c>
      <c r="M9" s="1">
        <v>3</v>
      </c>
      <c r="N9" s="1">
        <v>3</v>
      </c>
      <c r="O9" s="1">
        <v>2</v>
      </c>
      <c r="P9" s="1">
        <v>2</v>
      </c>
      <c r="Q9" s="37"/>
      <c r="R9" s="8">
        <v>3</v>
      </c>
      <c r="S9" s="8">
        <v>3</v>
      </c>
      <c r="T9" s="8">
        <v>3</v>
      </c>
      <c r="U9" s="8">
        <v>2</v>
      </c>
    </row>
    <row r="10" spans="1:21">
      <c r="A10" s="44">
        <v>7</v>
      </c>
      <c r="B10" s="45" t="s">
        <v>16</v>
      </c>
      <c r="C10" s="45" t="s">
        <v>92</v>
      </c>
      <c r="D10" s="7" t="s">
        <v>93</v>
      </c>
      <c r="E10" s="1">
        <v>2.8</v>
      </c>
      <c r="F10" s="1">
        <v>2.8</v>
      </c>
      <c r="G10" s="1">
        <v>2.8</v>
      </c>
      <c r="H10" s="1">
        <v>2.8</v>
      </c>
      <c r="I10" s="1">
        <v>2.6</v>
      </c>
      <c r="J10" s="1">
        <v>2.2000000000000002</v>
      </c>
      <c r="K10" s="1">
        <v>1.2</v>
      </c>
      <c r="L10" s="1">
        <v>1</v>
      </c>
      <c r="M10" s="1">
        <v>1.4</v>
      </c>
      <c r="N10" s="1">
        <v>1</v>
      </c>
      <c r="O10" s="1">
        <v>1.2</v>
      </c>
      <c r="P10" s="1">
        <v>1</v>
      </c>
      <c r="Q10" s="37"/>
      <c r="R10" s="8">
        <v>2.6</v>
      </c>
      <c r="S10" s="8">
        <v>2.4</v>
      </c>
      <c r="T10" s="8">
        <v>1.6</v>
      </c>
      <c r="U10" s="8">
        <v>1.4</v>
      </c>
    </row>
    <row r="11" spans="1:21">
      <c r="A11" s="44">
        <v>8</v>
      </c>
      <c r="B11" s="45" t="s">
        <v>16</v>
      </c>
      <c r="C11" s="45" t="s">
        <v>26</v>
      </c>
      <c r="D11" s="7" t="s">
        <v>27</v>
      </c>
      <c r="E11" s="1">
        <v>1.3</v>
      </c>
      <c r="F11" s="1">
        <v>1.5</v>
      </c>
      <c r="G11" s="1">
        <v>2</v>
      </c>
      <c r="H11" s="1">
        <v>2</v>
      </c>
      <c r="I11" s="1">
        <v>1.5</v>
      </c>
      <c r="J11" s="1">
        <v>0.16</v>
      </c>
      <c r="K11" s="1">
        <v>0.83</v>
      </c>
      <c r="L11" s="1">
        <v>1.5</v>
      </c>
      <c r="M11" s="1">
        <v>2</v>
      </c>
      <c r="N11" s="1">
        <v>1.5</v>
      </c>
      <c r="O11" s="1">
        <v>0.5</v>
      </c>
      <c r="P11" s="1">
        <v>0.5</v>
      </c>
      <c r="Q11" s="37"/>
      <c r="R11" s="8"/>
      <c r="S11" s="8"/>
      <c r="T11" s="8"/>
      <c r="U11" s="8"/>
    </row>
    <row r="12" spans="1:21">
      <c r="A12" s="44">
        <v>9</v>
      </c>
      <c r="B12" s="45" t="s">
        <v>16</v>
      </c>
      <c r="C12" s="45" t="s">
        <v>56</v>
      </c>
      <c r="D12" s="7" t="s">
        <v>94</v>
      </c>
      <c r="E12" s="1">
        <v>2.6</v>
      </c>
      <c r="F12" s="1">
        <v>2.8</v>
      </c>
      <c r="G12" s="1">
        <v>2.6</v>
      </c>
      <c r="H12" s="1">
        <v>3</v>
      </c>
      <c r="I12" s="1">
        <v>2.6</v>
      </c>
      <c r="J12" s="1">
        <v>2.4</v>
      </c>
      <c r="K12" s="1">
        <v>2.4</v>
      </c>
      <c r="L12" s="1">
        <v>2</v>
      </c>
      <c r="M12" s="1">
        <v>2</v>
      </c>
      <c r="N12" s="1">
        <v>2</v>
      </c>
      <c r="O12" s="1">
        <v>2.2000000000000002</v>
      </c>
      <c r="P12" s="1">
        <v>1.4</v>
      </c>
      <c r="Q12" s="37"/>
      <c r="R12" s="8">
        <v>2.8</v>
      </c>
      <c r="S12" s="8">
        <v>2.6</v>
      </c>
      <c r="T12" s="8">
        <v>2.2000000000000002</v>
      </c>
      <c r="U12" s="8">
        <v>2.6</v>
      </c>
    </row>
    <row r="13" spans="1:21">
      <c r="A13" s="44">
        <v>10</v>
      </c>
      <c r="B13" s="45" t="s">
        <v>16</v>
      </c>
      <c r="C13" s="45" t="s">
        <v>95</v>
      </c>
      <c r="D13" s="7" t="s">
        <v>96</v>
      </c>
      <c r="E13" s="1">
        <v>1.5</v>
      </c>
      <c r="F13" s="1">
        <v>1.1666666666666667</v>
      </c>
      <c r="G13" s="1">
        <v>1</v>
      </c>
      <c r="H13" s="1">
        <v>0.66666666666666663</v>
      </c>
      <c r="I13" s="1">
        <v>1</v>
      </c>
      <c r="J13" s="1">
        <v>0.5</v>
      </c>
      <c r="K13" s="1">
        <v>0.66666666666666663</v>
      </c>
      <c r="L13" s="1">
        <v>0</v>
      </c>
      <c r="M13" s="1">
        <v>0.5</v>
      </c>
      <c r="N13" s="1">
        <v>0.5</v>
      </c>
      <c r="O13" s="1">
        <v>0.66666666666666663</v>
      </c>
      <c r="P13" s="1">
        <v>1</v>
      </c>
      <c r="Q13" s="37"/>
      <c r="R13" s="1">
        <v>1.3333333333333333</v>
      </c>
      <c r="S13" s="1">
        <v>1.1666666666666667</v>
      </c>
      <c r="T13" s="1">
        <v>1</v>
      </c>
      <c r="U13" s="1">
        <v>1.1666666666666667</v>
      </c>
    </row>
    <row r="14" spans="1:21">
      <c r="A14" s="44">
        <v>11</v>
      </c>
      <c r="B14" s="45" t="s">
        <v>16</v>
      </c>
      <c r="C14" s="45" t="s">
        <v>97</v>
      </c>
      <c r="D14" s="7" t="s">
        <v>98</v>
      </c>
      <c r="E14" s="1">
        <v>2.5</v>
      </c>
      <c r="F14" s="1">
        <v>2.5</v>
      </c>
      <c r="G14" s="1">
        <v>2.25</v>
      </c>
      <c r="H14" s="1">
        <v>1.5</v>
      </c>
      <c r="I14" s="1">
        <v>2</v>
      </c>
      <c r="J14" s="1">
        <v>1</v>
      </c>
      <c r="K14" s="1">
        <v>1</v>
      </c>
      <c r="L14" s="1">
        <v>1</v>
      </c>
      <c r="M14" s="1">
        <v>2</v>
      </c>
      <c r="N14" s="1">
        <v>1</v>
      </c>
      <c r="O14" s="1">
        <v>1</v>
      </c>
      <c r="P14" s="1">
        <v>1</v>
      </c>
      <c r="Q14" s="38"/>
      <c r="R14" s="8">
        <v>2.25</v>
      </c>
      <c r="S14" s="8">
        <v>2</v>
      </c>
      <c r="T14" s="8">
        <v>2</v>
      </c>
      <c r="U14" s="8">
        <v>2</v>
      </c>
    </row>
    <row r="15" spans="1:21">
      <c r="A15" s="46"/>
      <c r="B15" s="47"/>
      <c r="C15" s="47"/>
      <c r="D15" s="62" t="s">
        <v>125</v>
      </c>
      <c r="E15" s="61">
        <f>AVERAGE(E4:E14)</f>
        <v>1.863636363636364</v>
      </c>
      <c r="F15" s="61">
        <f t="shared" ref="F15:U15" si="0">AVERAGE(F4:F14)</f>
        <v>1.7969696969696971</v>
      </c>
      <c r="G15" s="61">
        <f t="shared" si="0"/>
        <v>1.9136363636363638</v>
      </c>
      <c r="H15" s="61">
        <f t="shared" si="0"/>
        <v>1.8515151515151516</v>
      </c>
      <c r="I15" s="61">
        <f t="shared" si="0"/>
        <v>1.7545454545454546</v>
      </c>
      <c r="J15" s="61">
        <f t="shared" si="0"/>
        <v>1.2490000000000001</v>
      </c>
      <c r="K15" s="61">
        <f t="shared" si="0"/>
        <v>1.0842424242424242</v>
      </c>
      <c r="L15" s="61">
        <f t="shared" si="0"/>
        <v>1.17</v>
      </c>
      <c r="M15" s="61">
        <f t="shared" si="0"/>
        <v>1.4545454545454546</v>
      </c>
      <c r="N15" s="61">
        <f t="shared" si="0"/>
        <v>1.2636363636363637</v>
      </c>
      <c r="O15" s="61">
        <f t="shared" si="0"/>
        <v>1.0878787878787879</v>
      </c>
      <c r="P15" s="61">
        <f t="shared" si="0"/>
        <v>1.1909090909090909</v>
      </c>
      <c r="Q15" s="10"/>
      <c r="R15" s="61">
        <f t="shared" si="0"/>
        <v>2.0229166666666671</v>
      </c>
      <c r="S15" s="61">
        <f t="shared" si="0"/>
        <v>1.8958333333333333</v>
      </c>
      <c r="T15" s="61">
        <f t="shared" si="0"/>
        <v>1.625</v>
      </c>
      <c r="U15" s="61">
        <f t="shared" si="0"/>
        <v>1.5958333333333332</v>
      </c>
    </row>
    <row r="16" spans="1:21">
      <c r="A16" s="46"/>
      <c r="B16" s="47"/>
      <c r="C16" s="47"/>
      <c r="D16" s="64" t="s">
        <v>211</v>
      </c>
      <c r="E16" s="65" t="str">
        <f>IF(E15&gt;1.5,"A","NA")</f>
        <v>A</v>
      </c>
      <c r="F16" s="65" t="str">
        <f t="shared" ref="F16:U16" si="1">IF(F15&gt;1.5,"A","NA")</f>
        <v>A</v>
      </c>
      <c r="G16" s="65" t="str">
        <f t="shared" si="1"/>
        <v>A</v>
      </c>
      <c r="H16" s="65" t="str">
        <f t="shared" si="1"/>
        <v>A</v>
      </c>
      <c r="I16" s="65" t="str">
        <f t="shared" si="1"/>
        <v>A</v>
      </c>
      <c r="J16" s="65" t="str">
        <f t="shared" si="1"/>
        <v>NA</v>
      </c>
      <c r="K16" s="65" t="str">
        <f t="shared" si="1"/>
        <v>NA</v>
      </c>
      <c r="L16" s="65" t="str">
        <f t="shared" si="1"/>
        <v>NA</v>
      </c>
      <c r="M16" s="65" t="str">
        <f t="shared" si="1"/>
        <v>NA</v>
      </c>
      <c r="N16" s="65" t="str">
        <f t="shared" si="1"/>
        <v>NA</v>
      </c>
      <c r="O16" s="65" t="str">
        <f t="shared" si="1"/>
        <v>NA</v>
      </c>
      <c r="P16" s="65" t="str">
        <f t="shared" si="1"/>
        <v>NA</v>
      </c>
      <c r="Q16" s="4"/>
      <c r="R16" s="65" t="str">
        <f t="shared" si="1"/>
        <v>A</v>
      </c>
      <c r="S16" s="65" t="str">
        <f t="shared" si="1"/>
        <v>A</v>
      </c>
      <c r="T16" s="65" t="str">
        <f t="shared" si="1"/>
        <v>A</v>
      </c>
      <c r="U16" s="65" t="str">
        <f t="shared" si="1"/>
        <v>A</v>
      </c>
    </row>
    <row r="17" spans="1:21">
      <c r="A17" s="46"/>
      <c r="B17" s="47"/>
      <c r="C17" s="47"/>
      <c r="D17" s="4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0"/>
      <c r="R17" s="10"/>
      <c r="S17" s="10"/>
      <c r="T17" s="10"/>
      <c r="U17" s="10"/>
    </row>
    <row r="18" spans="1:21">
      <c r="A18" s="46"/>
      <c r="B18" s="47"/>
      <c r="C18" s="47"/>
      <c r="D18" s="4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0"/>
      <c r="R18" s="10"/>
      <c r="S18" s="10"/>
      <c r="T18" s="10"/>
      <c r="U18" s="10"/>
    </row>
  </sheetData>
  <mergeCells count="1">
    <mergeCell ref="A1:P1"/>
  </mergeCells>
  <conditionalFormatting sqref="E4:U15">
    <cfRule type="cellIs" dxfId="6" priority="2" stopIfTrue="1" operator="greaterThan">
      <formula>3</formula>
    </cfRule>
  </conditionalFormatting>
  <pageMargins left="0.2" right="0.2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F24" sqref="F24"/>
    </sheetView>
  </sheetViews>
  <sheetFormatPr defaultRowHeight="12.75"/>
  <cols>
    <col min="1" max="1" width="3" style="43" bestFit="1" customWidth="1"/>
    <col min="2" max="2" width="4.42578125" style="43" bestFit="1" customWidth="1"/>
    <col min="3" max="3" width="12.42578125" style="43" bestFit="1" customWidth="1"/>
    <col min="4" max="4" width="39.28515625" style="43" customWidth="1"/>
    <col min="5" max="5" width="9.5703125" style="43" bestFit="1" customWidth="1"/>
    <col min="6" max="16" width="7.5703125" style="43" bestFit="1" customWidth="1"/>
    <col min="17" max="17" width="3" style="43" customWidth="1"/>
    <col min="18" max="21" width="7.5703125" style="43" bestFit="1" customWidth="1"/>
    <col min="22" max="22" width="10.140625" style="43" bestFit="1" customWidth="1"/>
    <col min="23" max="16384" width="9.140625" style="43"/>
  </cols>
  <sheetData>
    <row r="1" spans="1:21">
      <c r="A1" s="83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1" s="30" customFormat="1">
      <c r="A2" s="71" t="s">
        <v>72</v>
      </c>
      <c r="B2" s="71" t="s">
        <v>30</v>
      </c>
      <c r="C2" s="71" t="s">
        <v>29</v>
      </c>
      <c r="D2" s="71" t="s">
        <v>28</v>
      </c>
      <c r="E2" s="71" t="s">
        <v>0</v>
      </c>
      <c r="F2" s="71" t="s">
        <v>1</v>
      </c>
      <c r="G2" s="71" t="s">
        <v>2</v>
      </c>
      <c r="H2" s="71" t="s">
        <v>3</v>
      </c>
      <c r="I2" s="71" t="s">
        <v>4</v>
      </c>
      <c r="J2" s="71" t="s">
        <v>5</v>
      </c>
      <c r="K2" s="71" t="s">
        <v>6</v>
      </c>
      <c r="L2" s="71" t="s">
        <v>7</v>
      </c>
      <c r="M2" s="71" t="s">
        <v>8</v>
      </c>
      <c r="N2" s="71" t="s">
        <v>9</v>
      </c>
      <c r="O2" s="71" t="s">
        <v>10</v>
      </c>
      <c r="P2" s="71" t="s">
        <v>11</v>
      </c>
      <c r="R2" s="71" t="s">
        <v>117</v>
      </c>
      <c r="S2" s="71" t="s">
        <v>118</v>
      </c>
      <c r="T2" s="71" t="s">
        <v>119</v>
      </c>
      <c r="U2" s="71" t="s">
        <v>120</v>
      </c>
    </row>
    <row r="3" spans="1:21">
      <c r="A3" s="44"/>
      <c r="B3" s="45"/>
      <c r="C3" s="45"/>
      <c r="D3" s="45" t="s">
        <v>38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72"/>
      <c r="S3" s="72"/>
      <c r="T3" s="72"/>
      <c r="U3" s="72"/>
    </row>
    <row r="4" spans="1:21">
      <c r="A4" s="44">
        <v>1</v>
      </c>
      <c r="B4" s="45" t="s">
        <v>164</v>
      </c>
      <c r="C4" s="45" t="s">
        <v>165</v>
      </c>
      <c r="D4" s="7" t="s">
        <v>166</v>
      </c>
      <c r="E4" s="1">
        <v>1.64</v>
      </c>
      <c r="F4" s="1">
        <v>1.64</v>
      </c>
      <c r="G4" s="1">
        <v>1.64</v>
      </c>
      <c r="H4" s="1">
        <v>1.64</v>
      </c>
      <c r="I4" s="1">
        <v>1.64</v>
      </c>
      <c r="J4" s="1">
        <v>1.64</v>
      </c>
      <c r="K4" s="1">
        <v>1.64</v>
      </c>
      <c r="L4" s="1">
        <v>1.64</v>
      </c>
      <c r="M4" s="1">
        <v>1.64</v>
      </c>
      <c r="N4" s="1">
        <v>1.64</v>
      </c>
      <c r="O4" s="1">
        <v>1.64</v>
      </c>
      <c r="P4" s="1">
        <v>1.64</v>
      </c>
      <c r="Q4" s="37"/>
      <c r="R4" s="1">
        <v>1.64</v>
      </c>
      <c r="S4" s="1">
        <v>1.64</v>
      </c>
      <c r="T4" s="1">
        <v>1.64</v>
      </c>
      <c r="U4" s="1">
        <v>1.64</v>
      </c>
    </row>
    <row r="5" spans="1:21">
      <c r="A5" s="44">
        <v>2</v>
      </c>
      <c r="B5" s="45" t="s">
        <v>164</v>
      </c>
      <c r="C5" s="45" t="s">
        <v>167</v>
      </c>
      <c r="D5" s="7" t="s">
        <v>168</v>
      </c>
      <c r="E5" s="1">
        <v>1.5</v>
      </c>
      <c r="F5" s="1">
        <v>1.33</v>
      </c>
      <c r="G5" s="1">
        <v>1.33</v>
      </c>
      <c r="H5" s="1">
        <v>1.33</v>
      </c>
      <c r="I5" s="1">
        <v>1.5</v>
      </c>
      <c r="J5" s="1">
        <v>1.33</v>
      </c>
      <c r="K5" s="1">
        <v>0.83</v>
      </c>
      <c r="L5" s="1">
        <v>0.5</v>
      </c>
      <c r="M5" s="1">
        <v>1</v>
      </c>
      <c r="N5" s="1">
        <v>0.5</v>
      </c>
      <c r="O5" s="1">
        <v>0.5</v>
      </c>
      <c r="P5" s="1">
        <v>1.17</v>
      </c>
      <c r="Q5" s="37"/>
      <c r="R5" s="1">
        <v>1.17</v>
      </c>
      <c r="S5" s="1">
        <v>0.83</v>
      </c>
      <c r="T5" s="1">
        <v>1.17</v>
      </c>
      <c r="U5" s="1">
        <v>0.67</v>
      </c>
    </row>
    <row r="6" spans="1:21">
      <c r="A6" s="44">
        <v>3</v>
      </c>
      <c r="B6" s="45" t="s">
        <v>164</v>
      </c>
      <c r="C6" s="45" t="s">
        <v>169</v>
      </c>
      <c r="D6" s="7" t="s">
        <v>170</v>
      </c>
      <c r="E6" s="1">
        <v>3</v>
      </c>
      <c r="F6" s="1">
        <v>2.4</v>
      </c>
      <c r="G6" s="1">
        <v>2</v>
      </c>
      <c r="H6" s="1">
        <v>1.8</v>
      </c>
      <c r="I6" s="1">
        <v>2.2000000000000002</v>
      </c>
      <c r="J6" s="1">
        <v>1</v>
      </c>
      <c r="K6" s="1">
        <v>1.2</v>
      </c>
      <c r="L6" s="1">
        <v>0</v>
      </c>
      <c r="M6" s="1">
        <v>1.2</v>
      </c>
      <c r="N6" s="1">
        <v>1</v>
      </c>
      <c r="O6" s="1">
        <v>1</v>
      </c>
      <c r="P6" s="1">
        <v>2</v>
      </c>
      <c r="Q6" s="37"/>
      <c r="R6" s="1">
        <v>2.6</v>
      </c>
      <c r="S6" s="1">
        <v>2.4</v>
      </c>
      <c r="T6" s="1">
        <v>2.5</v>
      </c>
      <c r="U6" s="1">
        <v>2.4</v>
      </c>
    </row>
    <row r="7" spans="1:21">
      <c r="A7" s="44">
        <v>4</v>
      </c>
      <c r="B7" s="45" t="s">
        <v>164</v>
      </c>
      <c r="C7" s="45" t="s">
        <v>171</v>
      </c>
      <c r="D7" s="7" t="s">
        <v>172</v>
      </c>
      <c r="E7" s="1">
        <v>3</v>
      </c>
      <c r="F7" s="1">
        <v>3</v>
      </c>
      <c r="G7" s="1">
        <v>3</v>
      </c>
      <c r="H7" s="1">
        <v>3</v>
      </c>
      <c r="I7" s="1">
        <v>3</v>
      </c>
      <c r="J7" s="1">
        <v>2</v>
      </c>
      <c r="K7" s="1">
        <v>2</v>
      </c>
      <c r="L7" s="1">
        <v>1.25</v>
      </c>
      <c r="M7" s="1">
        <v>3</v>
      </c>
      <c r="N7" s="1">
        <v>2</v>
      </c>
      <c r="O7" s="1">
        <v>3</v>
      </c>
      <c r="P7" s="1">
        <v>3</v>
      </c>
      <c r="Q7" s="37"/>
      <c r="R7" s="1">
        <v>3</v>
      </c>
      <c r="S7" s="1">
        <v>1</v>
      </c>
      <c r="T7" s="1">
        <v>3</v>
      </c>
      <c r="U7" s="1">
        <v>2.25</v>
      </c>
    </row>
    <row r="8" spans="1:21">
      <c r="A8" s="44">
        <v>5</v>
      </c>
      <c r="B8" s="45" t="s">
        <v>164</v>
      </c>
      <c r="C8" s="45" t="s">
        <v>173</v>
      </c>
      <c r="D8" s="7" t="s">
        <v>174</v>
      </c>
      <c r="E8" s="1">
        <v>3</v>
      </c>
      <c r="F8" s="1">
        <v>2.5</v>
      </c>
      <c r="G8" s="1">
        <v>2.5</v>
      </c>
      <c r="H8" s="1">
        <v>2.5</v>
      </c>
      <c r="I8" s="1">
        <v>3</v>
      </c>
      <c r="J8" s="1">
        <v>1.5</v>
      </c>
      <c r="K8" s="1">
        <v>1.5</v>
      </c>
      <c r="L8" s="1">
        <v>1.5</v>
      </c>
      <c r="M8" s="1">
        <v>3</v>
      </c>
      <c r="N8" s="1">
        <v>2</v>
      </c>
      <c r="O8" s="1">
        <v>1</v>
      </c>
      <c r="P8" s="1">
        <v>2</v>
      </c>
      <c r="Q8" s="37"/>
      <c r="R8" s="1">
        <v>2.5</v>
      </c>
      <c r="S8" s="1">
        <v>1.75</v>
      </c>
      <c r="T8" s="1">
        <v>2.5</v>
      </c>
      <c r="U8" s="1">
        <v>1.75</v>
      </c>
    </row>
    <row r="9" spans="1:21">
      <c r="A9" s="44">
        <v>6</v>
      </c>
      <c r="B9" s="45" t="s">
        <v>164</v>
      </c>
      <c r="C9" s="45" t="s">
        <v>175</v>
      </c>
      <c r="D9" s="7" t="s">
        <v>176</v>
      </c>
      <c r="E9" s="1">
        <v>3</v>
      </c>
      <c r="F9" s="1">
        <v>2.4</v>
      </c>
      <c r="G9" s="1">
        <v>3</v>
      </c>
      <c r="H9" s="1">
        <v>2.6666666666666665</v>
      </c>
      <c r="I9" s="1">
        <v>2</v>
      </c>
      <c r="J9" s="1">
        <v>1</v>
      </c>
      <c r="K9" s="1">
        <v>0</v>
      </c>
      <c r="L9" s="1">
        <v>2</v>
      </c>
      <c r="M9" s="1">
        <v>3</v>
      </c>
      <c r="N9" s="1">
        <v>3</v>
      </c>
      <c r="O9" s="1">
        <v>3</v>
      </c>
      <c r="P9" s="1">
        <v>3</v>
      </c>
      <c r="Q9" s="37"/>
      <c r="R9" s="1">
        <v>2.8</v>
      </c>
      <c r="S9" s="1">
        <v>2.4</v>
      </c>
      <c r="T9" s="1">
        <v>3</v>
      </c>
      <c r="U9" s="1">
        <v>3</v>
      </c>
    </row>
    <row r="10" spans="1:21">
      <c r="A10" s="44">
        <v>7</v>
      </c>
      <c r="B10" s="45" t="s">
        <v>164</v>
      </c>
      <c r="C10" s="45" t="s">
        <v>177</v>
      </c>
      <c r="D10" s="7" t="s">
        <v>178</v>
      </c>
      <c r="E10" s="1">
        <v>0.2</v>
      </c>
      <c r="F10" s="1">
        <v>2</v>
      </c>
      <c r="G10" s="1">
        <v>1.2</v>
      </c>
      <c r="H10" s="1">
        <v>0.4</v>
      </c>
      <c r="I10" s="1">
        <v>0.8</v>
      </c>
      <c r="J10" s="1">
        <v>0.4</v>
      </c>
      <c r="K10" s="1">
        <v>0.4</v>
      </c>
      <c r="L10" s="1">
        <v>0.4</v>
      </c>
      <c r="M10" s="1">
        <v>1.2</v>
      </c>
      <c r="N10" s="1">
        <v>0.4</v>
      </c>
      <c r="O10" s="1">
        <v>3</v>
      </c>
      <c r="P10" s="1">
        <v>1</v>
      </c>
      <c r="Q10" s="37"/>
      <c r="R10" s="1"/>
      <c r="S10" s="1"/>
      <c r="T10" s="1"/>
      <c r="U10" s="1"/>
    </row>
    <row r="11" spans="1:21">
      <c r="A11" s="44">
        <v>8</v>
      </c>
      <c r="B11" s="45" t="s">
        <v>164</v>
      </c>
      <c r="C11" s="45" t="s">
        <v>179</v>
      </c>
      <c r="D11" s="7" t="s">
        <v>180</v>
      </c>
      <c r="E11" s="1">
        <v>2.4</v>
      </c>
      <c r="F11" s="1">
        <v>2.25</v>
      </c>
      <c r="G11" s="1">
        <v>2</v>
      </c>
      <c r="H11" s="1">
        <v>2.5</v>
      </c>
      <c r="I11" s="1">
        <v>0</v>
      </c>
      <c r="J11" s="1">
        <v>0</v>
      </c>
      <c r="K11" s="1">
        <v>0</v>
      </c>
      <c r="L11" s="1">
        <v>0</v>
      </c>
      <c r="M11" s="1">
        <v>3</v>
      </c>
      <c r="N11" s="1">
        <v>0</v>
      </c>
      <c r="O11" s="1">
        <v>0</v>
      </c>
      <c r="P11" s="1">
        <v>2.4</v>
      </c>
      <c r="Q11" s="37"/>
      <c r="R11" s="1"/>
      <c r="S11" s="1"/>
      <c r="T11" s="1"/>
      <c r="U11" s="1"/>
    </row>
    <row r="12" spans="1:21">
      <c r="A12" s="44">
        <v>9</v>
      </c>
      <c r="B12" s="45" t="s">
        <v>164</v>
      </c>
      <c r="C12" s="45" t="s">
        <v>181</v>
      </c>
      <c r="D12" s="7" t="s">
        <v>182</v>
      </c>
      <c r="E12" s="1">
        <v>2.33</v>
      </c>
      <c r="F12" s="1">
        <v>1.67</v>
      </c>
      <c r="G12" s="1">
        <v>1.5</v>
      </c>
      <c r="H12" s="1">
        <v>1.67</v>
      </c>
      <c r="I12" s="1">
        <v>1.6</v>
      </c>
      <c r="J12" s="1">
        <v>1.83</v>
      </c>
      <c r="K12" s="1">
        <v>1.33</v>
      </c>
      <c r="L12" s="1">
        <v>1.25</v>
      </c>
      <c r="M12" s="1">
        <v>2.5</v>
      </c>
      <c r="N12" s="1">
        <v>1.25</v>
      </c>
      <c r="O12" s="1">
        <v>2.17</v>
      </c>
      <c r="P12" s="1">
        <v>2.17</v>
      </c>
      <c r="Q12" s="37"/>
      <c r="R12" s="1"/>
      <c r="S12" s="1"/>
      <c r="T12" s="1"/>
      <c r="U12" s="1"/>
    </row>
    <row r="13" spans="1:21">
      <c r="A13" s="44">
        <v>10</v>
      </c>
      <c r="B13" s="45" t="s">
        <v>164</v>
      </c>
      <c r="C13" s="45" t="s">
        <v>183</v>
      </c>
      <c r="D13" s="7" t="s">
        <v>184</v>
      </c>
      <c r="E13" s="1">
        <v>1</v>
      </c>
      <c r="F13" s="1">
        <v>1.1100000000000001</v>
      </c>
      <c r="G13" s="1">
        <v>0.89</v>
      </c>
      <c r="H13" s="1">
        <v>0.77</v>
      </c>
      <c r="I13" s="1">
        <v>1.33</v>
      </c>
      <c r="J13" s="1">
        <v>0.44</v>
      </c>
      <c r="K13" s="1">
        <v>0.66</v>
      </c>
      <c r="L13" s="1">
        <v>0.89</v>
      </c>
      <c r="M13" s="1">
        <v>0.67</v>
      </c>
      <c r="N13" s="1">
        <v>1.55</v>
      </c>
      <c r="O13" s="1">
        <v>0.44</v>
      </c>
      <c r="P13" s="1">
        <v>0.55000000000000004</v>
      </c>
      <c r="Q13" s="37"/>
      <c r="R13" s="1"/>
      <c r="S13" s="1"/>
      <c r="T13" s="1"/>
      <c r="U13" s="1"/>
    </row>
    <row r="14" spans="1:21">
      <c r="A14" s="46"/>
      <c r="B14" s="47"/>
      <c r="C14" s="47"/>
      <c r="D14" s="62" t="s">
        <v>125</v>
      </c>
      <c r="E14" s="61">
        <f>AVERAGE(E4:E13)</f>
        <v>2.1070000000000002</v>
      </c>
      <c r="F14" s="61">
        <f>AVERAGE(F4:F13)</f>
        <v>2.0299999999999998</v>
      </c>
      <c r="G14" s="61">
        <f>AVERAGE(G4:G13)</f>
        <v>1.9059999999999999</v>
      </c>
      <c r="H14" s="61">
        <f>AVERAGE(H4:H13)</f>
        <v>1.8276666666666668</v>
      </c>
      <c r="I14" s="61">
        <f>AVERAGE(I4:I13)</f>
        <v>1.7070000000000001</v>
      </c>
      <c r="J14" s="61">
        <f>AVERAGE(J4:J13)</f>
        <v>1.1139999999999999</v>
      </c>
      <c r="K14" s="61">
        <f>AVERAGE(K4:K13)</f>
        <v>0.95600000000000007</v>
      </c>
      <c r="L14" s="61">
        <f>AVERAGE(L4:L13)</f>
        <v>0.94299999999999995</v>
      </c>
      <c r="M14" s="61">
        <f>AVERAGE(M4:M13)</f>
        <v>2.0209999999999999</v>
      </c>
      <c r="N14" s="61">
        <f>AVERAGE(N4:N13)</f>
        <v>1.3340000000000001</v>
      </c>
      <c r="O14" s="61">
        <f>AVERAGE(O4:O13)</f>
        <v>1.575</v>
      </c>
      <c r="P14" s="61">
        <f>AVERAGE(P4:P13)</f>
        <v>1.8929999999999996</v>
      </c>
      <c r="Q14" s="10"/>
      <c r="R14" s="61">
        <f>AVERAGE(R4:R13)</f>
        <v>2.2850000000000001</v>
      </c>
      <c r="S14" s="61">
        <f>AVERAGE(S4:S13)</f>
        <v>1.67</v>
      </c>
      <c r="T14" s="61">
        <f>AVERAGE(T4:T13)</f>
        <v>2.3016666666666663</v>
      </c>
      <c r="U14" s="61">
        <f>AVERAGE(U4:U13)</f>
        <v>1.9516666666666669</v>
      </c>
    </row>
    <row r="15" spans="1:21">
      <c r="A15" s="46"/>
      <c r="B15" s="47"/>
      <c r="C15" s="47"/>
      <c r="D15" s="64" t="s">
        <v>211</v>
      </c>
      <c r="E15" s="65" t="str">
        <f>IF(E14&gt;1.5,"A","NA")</f>
        <v>A</v>
      </c>
      <c r="F15" s="65" t="str">
        <f t="shared" ref="F15:U15" si="0">IF(F14&gt;1.5,"A","NA")</f>
        <v>A</v>
      </c>
      <c r="G15" s="65" t="str">
        <f t="shared" si="0"/>
        <v>A</v>
      </c>
      <c r="H15" s="65" t="str">
        <f t="shared" si="0"/>
        <v>A</v>
      </c>
      <c r="I15" s="65" t="str">
        <f t="shared" si="0"/>
        <v>A</v>
      </c>
      <c r="J15" s="65" t="str">
        <f t="shared" si="0"/>
        <v>NA</v>
      </c>
      <c r="K15" s="65" t="str">
        <f t="shared" si="0"/>
        <v>NA</v>
      </c>
      <c r="L15" s="65" t="str">
        <f t="shared" si="0"/>
        <v>NA</v>
      </c>
      <c r="M15" s="65" t="str">
        <f t="shared" si="0"/>
        <v>A</v>
      </c>
      <c r="N15" s="65" t="str">
        <f t="shared" si="0"/>
        <v>NA</v>
      </c>
      <c r="O15" s="65" t="str">
        <f t="shared" si="0"/>
        <v>A</v>
      </c>
      <c r="P15" s="65" t="str">
        <f t="shared" si="0"/>
        <v>A</v>
      </c>
      <c r="Q15" s="4"/>
      <c r="R15" s="65" t="str">
        <f t="shared" si="0"/>
        <v>A</v>
      </c>
      <c r="S15" s="65" t="str">
        <f t="shared" si="0"/>
        <v>A</v>
      </c>
      <c r="T15" s="65" t="str">
        <f t="shared" si="0"/>
        <v>A</v>
      </c>
      <c r="U15" s="65" t="str">
        <f t="shared" si="0"/>
        <v>A</v>
      </c>
    </row>
    <row r="16" spans="1:21">
      <c r="A16" s="46"/>
      <c r="B16" s="47"/>
      <c r="C16" s="47"/>
      <c r="D16" s="4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0"/>
      <c r="R16" s="10"/>
      <c r="S16" s="10"/>
      <c r="T16" s="10"/>
      <c r="U16" s="10"/>
    </row>
    <row r="17" spans="1:21">
      <c r="A17" s="46"/>
      <c r="B17" s="47"/>
      <c r="C17" s="47"/>
      <c r="D17" s="4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0"/>
      <c r="R17" s="10"/>
      <c r="S17" s="10"/>
      <c r="T17" s="10"/>
      <c r="U17" s="10"/>
    </row>
  </sheetData>
  <mergeCells count="1">
    <mergeCell ref="A1:P1"/>
  </mergeCells>
  <conditionalFormatting sqref="E4:U14">
    <cfRule type="cellIs" dxfId="1" priority="2" stopIfTrue="1" operator="greaterThan">
      <formula>3</formula>
    </cfRule>
  </conditionalFormatting>
  <pageMargins left="0.2" right="0.2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E27" sqref="E27"/>
    </sheetView>
  </sheetViews>
  <sheetFormatPr defaultRowHeight="12.75"/>
  <cols>
    <col min="1" max="1" width="3.5703125" style="13" bestFit="1" customWidth="1"/>
    <col min="2" max="2" width="4.42578125" style="13" bestFit="1" customWidth="1"/>
    <col min="3" max="3" width="14.140625" style="13" bestFit="1" customWidth="1"/>
    <col min="4" max="4" width="43.28515625" style="13" bestFit="1" customWidth="1"/>
    <col min="5" max="16" width="7.5703125" style="13" bestFit="1" customWidth="1"/>
    <col min="17" max="17" width="3" style="13" customWidth="1"/>
    <col min="18" max="21" width="7.5703125" style="13" bestFit="1" customWidth="1"/>
    <col min="22" max="16384" width="9.140625" style="13"/>
  </cols>
  <sheetData>
    <row r="1" spans="1:21">
      <c r="A1" s="83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</row>
    <row r="2" spans="1:21" s="14" customFormat="1">
      <c r="A2" s="2" t="s">
        <v>31</v>
      </c>
      <c r="B2" s="2" t="s">
        <v>30</v>
      </c>
      <c r="C2" s="2" t="s">
        <v>29</v>
      </c>
      <c r="D2" s="2" t="s">
        <v>28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3" t="s">
        <v>11</v>
      </c>
      <c r="Q2" s="12"/>
      <c r="R2" s="3" t="s">
        <v>32</v>
      </c>
      <c r="S2" s="3" t="s">
        <v>33</v>
      </c>
      <c r="T2" s="3" t="s">
        <v>34</v>
      </c>
      <c r="U2" s="3" t="s">
        <v>35</v>
      </c>
    </row>
    <row r="3" spans="1:21">
      <c r="A3" s="15"/>
      <c r="B3" s="7"/>
      <c r="C3" s="7"/>
      <c r="D3" s="7" t="s">
        <v>121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0"/>
      <c r="R3" s="6"/>
      <c r="S3" s="6"/>
      <c r="T3" s="6"/>
      <c r="U3" s="6"/>
    </row>
    <row r="4" spans="1:21">
      <c r="A4" s="15">
        <v>1</v>
      </c>
      <c r="B4" s="7" t="s">
        <v>19</v>
      </c>
      <c r="C4" s="11" t="s">
        <v>57</v>
      </c>
      <c r="D4" s="16" t="s">
        <v>205</v>
      </c>
      <c r="E4" s="1">
        <v>0</v>
      </c>
      <c r="F4" s="1">
        <v>0.75</v>
      </c>
      <c r="G4" s="1">
        <v>0.75</v>
      </c>
      <c r="H4" s="1">
        <v>0.75</v>
      </c>
      <c r="I4" s="1">
        <v>0.75</v>
      </c>
      <c r="J4" s="1">
        <v>0.75</v>
      </c>
      <c r="K4" s="1">
        <v>0.75</v>
      </c>
      <c r="L4" s="1">
        <v>0.75</v>
      </c>
      <c r="M4" s="1">
        <v>0.75</v>
      </c>
      <c r="N4" s="1">
        <v>0.75</v>
      </c>
      <c r="O4" s="1">
        <v>0.75</v>
      </c>
      <c r="P4" s="1">
        <v>0.75</v>
      </c>
      <c r="Q4" s="5"/>
      <c r="R4" s="1"/>
      <c r="S4" s="1"/>
      <c r="T4" s="1"/>
      <c r="U4" s="1"/>
    </row>
    <row r="5" spans="1:21">
      <c r="A5" s="15">
        <v>2</v>
      </c>
      <c r="B5" s="7" t="s">
        <v>19</v>
      </c>
      <c r="C5" s="11" t="s">
        <v>59</v>
      </c>
      <c r="D5" s="16" t="s">
        <v>206</v>
      </c>
      <c r="E5" s="1">
        <v>0</v>
      </c>
      <c r="F5" s="1">
        <v>1</v>
      </c>
      <c r="G5" s="1">
        <v>0.5</v>
      </c>
      <c r="H5" s="1">
        <v>1.5</v>
      </c>
      <c r="I5" s="1">
        <v>0.5</v>
      </c>
      <c r="J5" s="1">
        <v>1.5</v>
      </c>
      <c r="K5" s="1">
        <v>1.5</v>
      </c>
      <c r="L5" s="1">
        <v>1.5</v>
      </c>
      <c r="M5" s="1">
        <v>1.5</v>
      </c>
      <c r="N5" s="1">
        <v>1.5</v>
      </c>
      <c r="O5" s="1">
        <v>1</v>
      </c>
      <c r="P5" s="1">
        <v>1.5</v>
      </c>
      <c r="Q5" s="5"/>
      <c r="R5" s="1"/>
      <c r="S5" s="1"/>
      <c r="T5" s="1"/>
      <c r="U5" s="1"/>
    </row>
    <row r="6" spans="1:21">
      <c r="A6" s="15">
        <v>3</v>
      </c>
      <c r="B6" s="7" t="s">
        <v>19</v>
      </c>
      <c r="C6" s="11" t="s">
        <v>58</v>
      </c>
      <c r="D6" s="16" t="s">
        <v>207</v>
      </c>
      <c r="E6" s="1">
        <v>0</v>
      </c>
      <c r="F6" s="1">
        <v>0.6</v>
      </c>
      <c r="G6" s="1">
        <v>0.4</v>
      </c>
      <c r="H6" s="1">
        <v>0.6</v>
      </c>
      <c r="I6" s="1">
        <v>0.4</v>
      </c>
      <c r="J6" s="1">
        <v>0.6</v>
      </c>
      <c r="K6" s="1">
        <v>0.6</v>
      </c>
      <c r="L6" s="1">
        <v>0.4</v>
      </c>
      <c r="M6" s="1">
        <v>0.6</v>
      </c>
      <c r="N6" s="1">
        <v>0.4</v>
      </c>
      <c r="O6" s="1">
        <v>0.4</v>
      </c>
      <c r="P6" s="1">
        <v>0.6</v>
      </c>
      <c r="Q6" s="5"/>
      <c r="R6" s="1"/>
      <c r="S6" s="1"/>
      <c r="T6" s="1"/>
      <c r="U6" s="1"/>
    </row>
    <row r="7" spans="1:21">
      <c r="A7" s="15">
        <v>4</v>
      </c>
      <c r="B7" s="7" t="s">
        <v>19</v>
      </c>
      <c r="C7" s="11" t="s">
        <v>60</v>
      </c>
      <c r="D7" s="16" t="s">
        <v>208</v>
      </c>
      <c r="E7" s="1">
        <v>0</v>
      </c>
      <c r="F7" s="1">
        <v>0.2</v>
      </c>
      <c r="G7" s="1">
        <v>0.6</v>
      </c>
      <c r="H7" s="1">
        <v>0</v>
      </c>
      <c r="I7" s="1">
        <v>0</v>
      </c>
      <c r="J7" s="1">
        <v>2.2000000000000002</v>
      </c>
      <c r="K7" s="1">
        <v>0</v>
      </c>
      <c r="L7" s="1">
        <v>2.2000000000000002</v>
      </c>
      <c r="M7" s="1">
        <v>0.2</v>
      </c>
      <c r="N7" s="1">
        <v>0</v>
      </c>
      <c r="O7" s="1">
        <v>0</v>
      </c>
      <c r="P7" s="1">
        <v>0</v>
      </c>
      <c r="Q7" s="5"/>
      <c r="R7" s="1"/>
      <c r="S7" s="1"/>
      <c r="T7" s="1"/>
      <c r="U7" s="1"/>
    </row>
    <row r="8" spans="1:21">
      <c r="A8" s="15">
        <v>5</v>
      </c>
      <c r="B8" s="7" t="s">
        <v>19</v>
      </c>
      <c r="C8" s="11" t="s">
        <v>209</v>
      </c>
      <c r="D8" s="16" t="s">
        <v>210</v>
      </c>
      <c r="E8" s="1">
        <v>0</v>
      </c>
      <c r="F8" s="1">
        <v>2</v>
      </c>
      <c r="G8" s="1">
        <v>2</v>
      </c>
      <c r="H8" s="1">
        <v>2.33</v>
      </c>
      <c r="I8" s="1">
        <v>2</v>
      </c>
      <c r="J8" s="1">
        <v>3</v>
      </c>
      <c r="K8" s="1">
        <v>2</v>
      </c>
      <c r="L8" s="1">
        <v>2</v>
      </c>
      <c r="M8" s="1">
        <v>1</v>
      </c>
      <c r="N8" s="1">
        <v>1</v>
      </c>
      <c r="O8" s="1">
        <v>2</v>
      </c>
      <c r="P8" s="1">
        <v>3</v>
      </c>
      <c r="Q8" s="5"/>
      <c r="R8" s="1"/>
      <c r="S8" s="1"/>
      <c r="T8" s="1"/>
      <c r="U8" s="1"/>
    </row>
    <row r="9" spans="1:21">
      <c r="A9" s="15">
        <v>6</v>
      </c>
      <c r="B9" s="7" t="s">
        <v>19</v>
      </c>
      <c r="C9" s="17" t="s">
        <v>101</v>
      </c>
      <c r="D9" s="18" t="s">
        <v>102</v>
      </c>
      <c r="E9" s="1">
        <v>2</v>
      </c>
      <c r="F9" s="1">
        <v>1.6666666666666667</v>
      </c>
      <c r="G9" s="1">
        <v>2</v>
      </c>
      <c r="H9" s="1">
        <v>0.8</v>
      </c>
      <c r="I9" s="1">
        <v>1</v>
      </c>
      <c r="J9" s="1">
        <v>0.8</v>
      </c>
      <c r="K9" s="1">
        <v>1</v>
      </c>
      <c r="L9" s="1">
        <v>1.2</v>
      </c>
      <c r="M9" s="1">
        <v>1</v>
      </c>
      <c r="N9" s="1">
        <v>1</v>
      </c>
      <c r="O9" s="1">
        <v>1</v>
      </c>
      <c r="P9" s="1">
        <v>1.2</v>
      </c>
      <c r="Q9" s="5"/>
      <c r="R9" s="1">
        <v>1.5</v>
      </c>
      <c r="S9" s="1">
        <v>1</v>
      </c>
      <c r="T9" s="1">
        <v>1</v>
      </c>
      <c r="U9" s="1">
        <v>1.2</v>
      </c>
    </row>
    <row r="10" spans="1:21">
      <c r="A10" s="15">
        <v>7</v>
      </c>
      <c r="B10" s="7" t="s">
        <v>19</v>
      </c>
      <c r="C10" s="17" t="s">
        <v>103</v>
      </c>
      <c r="D10" s="18" t="s">
        <v>104</v>
      </c>
      <c r="E10" s="1">
        <v>3</v>
      </c>
      <c r="F10" s="1">
        <v>3</v>
      </c>
      <c r="G10" s="1">
        <v>2.75</v>
      </c>
      <c r="H10" s="1">
        <v>2.5</v>
      </c>
      <c r="I10" s="1">
        <v>3</v>
      </c>
      <c r="J10" s="1">
        <v>0</v>
      </c>
      <c r="K10" s="1">
        <v>0</v>
      </c>
      <c r="L10" s="1">
        <v>1</v>
      </c>
      <c r="M10" s="1">
        <v>2</v>
      </c>
      <c r="N10" s="1">
        <v>1</v>
      </c>
      <c r="O10" s="1">
        <v>1</v>
      </c>
      <c r="P10" s="1">
        <v>3</v>
      </c>
      <c r="Q10" s="5"/>
      <c r="R10" s="1">
        <v>3</v>
      </c>
      <c r="S10" s="1">
        <v>3</v>
      </c>
      <c r="T10" s="1">
        <v>2.5</v>
      </c>
      <c r="U10" s="1">
        <v>1</v>
      </c>
    </row>
    <row r="11" spans="1:21">
      <c r="A11" s="15">
        <v>8</v>
      </c>
      <c r="B11" s="7" t="s">
        <v>19</v>
      </c>
      <c r="C11" s="18" t="s">
        <v>113</v>
      </c>
      <c r="D11" s="18" t="s">
        <v>114</v>
      </c>
      <c r="E11" s="1">
        <v>1</v>
      </c>
      <c r="F11" s="1">
        <v>0.6</v>
      </c>
      <c r="G11" s="1">
        <v>1</v>
      </c>
      <c r="H11" s="1">
        <v>0.8</v>
      </c>
      <c r="I11" s="1">
        <v>0.8</v>
      </c>
      <c r="J11" s="1">
        <v>1.2</v>
      </c>
      <c r="K11" s="1">
        <v>0.8</v>
      </c>
      <c r="L11" s="1">
        <v>1.3333333333333333</v>
      </c>
      <c r="M11" s="1">
        <v>0.6</v>
      </c>
      <c r="N11" s="1">
        <v>0.4</v>
      </c>
      <c r="O11" s="1">
        <v>0.4</v>
      </c>
      <c r="P11" s="1">
        <v>0.8</v>
      </c>
      <c r="Q11" s="5"/>
      <c r="R11" s="1">
        <v>0.8</v>
      </c>
      <c r="S11" s="1">
        <v>1.2</v>
      </c>
      <c r="T11" s="1">
        <v>0.4</v>
      </c>
      <c r="U11" s="1">
        <v>0.8</v>
      </c>
    </row>
    <row r="12" spans="1:21">
      <c r="A12" s="15">
        <v>9</v>
      </c>
      <c r="B12" s="7" t="s">
        <v>19</v>
      </c>
      <c r="C12" s="18" t="s">
        <v>105</v>
      </c>
      <c r="D12" s="18" t="s">
        <v>106</v>
      </c>
      <c r="E12" s="1">
        <v>0.8</v>
      </c>
      <c r="F12" s="1">
        <v>0.8</v>
      </c>
      <c r="G12" s="1">
        <v>0.8</v>
      </c>
      <c r="H12" s="1">
        <v>1.4</v>
      </c>
      <c r="I12" s="1">
        <v>1.4</v>
      </c>
      <c r="J12" s="1">
        <v>1.6</v>
      </c>
      <c r="K12" s="1">
        <v>1.8</v>
      </c>
      <c r="L12" s="1">
        <v>1.8</v>
      </c>
      <c r="M12" s="1">
        <v>1.8</v>
      </c>
      <c r="N12" s="1">
        <v>1.8</v>
      </c>
      <c r="O12" s="1">
        <v>1.8</v>
      </c>
      <c r="P12" s="1">
        <v>1.8</v>
      </c>
      <c r="Q12" s="5"/>
      <c r="R12" s="1">
        <v>1</v>
      </c>
      <c r="S12" s="1">
        <v>1.4</v>
      </c>
      <c r="T12" s="1">
        <v>1.8</v>
      </c>
      <c r="U12" s="1">
        <v>1.4</v>
      </c>
    </row>
    <row r="13" spans="1:21">
      <c r="A13" s="15">
        <v>10</v>
      </c>
      <c r="B13" s="7" t="s">
        <v>19</v>
      </c>
      <c r="C13" s="17" t="s">
        <v>107</v>
      </c>
      <c r="D13" s="18" t="s">
        <v>108</v>
      </c>
      <c r="E13" s="1">
        <v>2.6</v>
      </c>
      <c r="F13" s="1">
        <v>2.6</v>
      </c>
      <c r="G13" s="1">
        <v>2.6</v>
      </c>
      <c r="H13" s="1">
        <v>2.6</v>
      </c>
      <c r="I13" s="1">
        <v>2.8</v>
      </c>
      <c r="J13" s="1">
        <v>2.6</v>
      </c>
      <c r="K13" s="1">
        <v>1.4</v>
      </c>
      <c r="L13" s="1">
        <v>1.2</v>
      </c>
      <c r="M13" s="1">
        <v>1.4</v>
      </c>
      <c r="N13" s="1">
        <v>1.4</v>
      </c>
      <c r="O13" s="1">
        <v>1</v>
      </c>
      <c r="P13" s="1">
        <v>1</v>
      </c>
      <c r="Q13" s="5"/>
      <c r="R13" s="1">
        <v>2.2000000000000002</v>
      </c>
      <c r="S13" s="1">
        <v>2</v>
      </c>
      <c r="T13" s="1">
        <v>1.8</v>
      </c>
      <c r="U13" s="1">
        <v>1.4</v>
      </c>
    </row>
    <row r="14" spans="1:21">
      <c r="A14" s="15">
        <v>11</v>
      </c>
      <c r="B14" s="7" t="s">
        <v>19</v>
      </c>
      <c r="C14" s="18" t="s">
        <v>109</v>
      </c>
      <c r="D14" s="18" t="s">
        <v>110</v>
      </c>
      <c r="E14" s="1">
        <v>3</v>
      </c>
      <c r="F14" s="1">
        <v>3</v>
      </c>
      <c r="G14" s="1">
        <v>3</v>
      </c>
      <c r="H14" s="1">
        <v>2</v>
      </c>
      <c r="I14" s="1">
        <v>2.8</v>
      </c>
      <c r="J14" s="1">
        <v>2.2000000000000002</v>
      </c>
      <c r="K14" s="1">
        <v>2</v>
      </c>
      <c r="L14" s="1">
        <v>2</v>
      </c>
      <c r="M14" s="1">
        <v>2</v>
      </c>
      <c r="N14" s="1">
        <v>2</v>
      </c>
      <c r="O14" s="1">
        <v>2</v>
      </c>
      <c r="P14" s="1">
        <v>3</v>
      </c>
      <c r="Q14" s="5"/>
      <c r="R14" s="1"/>
      <c r="S14" s="1"/>
      <c r="T14" s="1"/>
      <c r="U14" s="1"/>
    </row>
    <row r="15" spans="1:21">
      <c r="A15" s="15">
        <v>12</v>
      </c>
      <c r="B15" s="7" t="s">
        <v>19</v>
      </c>
      <c r="C15" s="18" t="s">
        <v>111</v>
      </c>
      <c r="D15" s="18" t="s">
        <v>112</v>
      </c>
      <c r="E15" s="1">
        <v>1.5</v>
      </c>
      <c r="F15" s="1">
        <v>1.25</v>
      </c>
      <c r="G15" s="1">
        <v>1.375</v>
      </c>
      <c r="H15" s="1">
        <v>1.375</v>
      </c>
      <c r="I15" s="1">
        <v>1.25</v>
      </c>
      <c r="J15" s="1">
        <v>1.375</v>
      </c>
      <c r="K15" s="1">
        <v>1</v>
      </c>
      <c r="L15" s="1">
        <v>0.75</v>
      </c>
      <c r="M15" s="1">
        <v>0.75</v>
      </c>
      <c r="N15" s="1">
        <v>1.375</v>
      </c>
      <c r="O15" s="1">
        <v>1.25</v>
      </c>
      <c r="P15" s="1">
        <v>0.75</v>
      </c>
      <c r="Q15" s="5"/>
      <c r="R15" s="1">
        <v>1.375</v>
      </c>
      <c r="S15" s="1">
        <v>1.125</v>
      </c>
      <c r="T15" s="1">
        <v>1.125</v>
      </c>
      <c r="U15" s="1">
        <v>1</v>
      </c>
    </row>
    <row r="16" spans="1:21" ht="15.75" customHeight="1">
      <c r="A16" s="15">
        <v>13</v>
      </c>
      <c r="B16" s="7" t="s">
        <v>19</v>
      </c>
      <c r="C16" s="18" t="s">
        <v>20</v>
      </c>
      <c r="D16" s="18" t="s">
        <v>21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0.83</v>
      </c>
      <c r="K16" s="1">
        <v>0.83</v>
      </c>
      <c r="L16" s="1">
        <v>1</v>
      </c>
      <c r="M16" s="1">
        <v>1.5</v>
      </c>
      <c r="N16" s="1">
        <v>1.5</v>
      </c>
      <c r="O16" s="1">
        <v>1</v>
      </c>
      <c r="P16" s="1">
        <v>2</v>
      </c>
      <c r="Q16" s="5"/>
      <c r="R16" s="8">
        <v>2</v>
      </c>
      <c r="S16" s="8">
        <v>2</v>
      </c>
      <c r="T16" s="8">
        <v>2</v>
      </c>
      <c r="U16" s="8">
        <v>2</v>
      </c>
    </row>
    <row r="17" spans="1:21" ht="15" hidden="1" customHeight="1">
      <c r="A17" s="15">
        <v>14</v>
      </c>
      <c r="B17" s="7"/>
      <c r="C17" s="19" t="s">
        <v>115</v>
      </c>
      <c r="D17" s="19" t="s">
        <v>122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5"/>
      <c r="R17" s="1"/>
      <c r="S17" s="1"/>
      <c r="T17" s="1"/>
      <c r="U17" s="1"/>
    </row>
    <row r="18" spans="1:21" s="86" customFormat="1">
      <c r="A18" s="15">
        <v>15</v>
      </c>
      <c r="B18" s="70" t="s">
        <v>19</v>
      </c>
      <c r="C18" s="15" t="s">
        <v>99</v>
      </c>
      <c r="D18" s="18" t="s">
        <v>100</v>
      </c>
      <c r="E18" s="1">
        <v>2.4</v>
      </c>
      <c r="F18" s="1">
        <v>2.4</v>
      </c>
      <c r="G18" s="1">
        <v>3</v>
      </c>
      <c r="H18" s="1">
        <v>3</v>
      </c>
      <c r="I18" s="1">
        <v>1.4</v>
      </c>
      <c r="J18" s="1">
        <v>2.8</v>
      </c>
      <c r="K18" s="1">
        <v>1.8</v>
      </c>
      <c r="L18" s="1">
        <v>2.4</v>
      </c>
      <c r="M18" s="1">
        <v>2.2000000000000002</v>
      </c>
      <c r="N18" s="1">
        <v>2.6</v>
      </c>
      <c r="O18" s="1">
        <v>1.4</v>
      </c>
      <c r="P18" s="1">
        <v>3</v>
      </c>
      <c r="Q18" s="5"/>
      <c r="R18" s="1">
        <v>2.2000000000000002</v>
      </c>
      <c r="S18" s="1">
        <v>1.8</v>
      </c>
      <c r="T18" s="1">
        <v>2.2000000000000002</v>
      </c>
      <c r="U18" s="1">
        <v>2.6</v>
      </c>
    </row>
    <row r="19" spans="1:21">
      <c r="A19" s="22"/>
      <c r="B19" s="22"/>
      <c r="C19" s="22"/>
      <c r="D19" s="62" t="s">
        <v>125</v>
      </c>
      <c r="E19" s="61">
        <f>AVERAGE(E4:E18)</f>
        <v>1.3071428571428572</v>
      </c>
      <c r="F19" s="61">
        <f t="shared" ref="F19:P19" si="0">AVERAGE(F4:F18)</f>
        <v>1.5619047619047619</v>
      </c>
      <c r="G19" s="61">
        <f t="shared" si="0"/>
        <v>1.6267857142857143</v>
      </c>
      <c r="H19" s="61">
        <f t="shared" si="0"/>
        <v>1.5467857142857144</v>
      </c>
      <c r="I19" s="61">
        <f t="shared" si="0"/>
        <v>1.4357142857142857</v>
      </c>
      <c r="J19" s="61">
        <f t="shared" si="0"/>
        <v>1.5325</v>
      </c>
      <c r="K19" s="61">
        <f t="shared" si="0"/>
        <v>1.1057142857142856</v>
      </c>
      <c r="L19" s="61">
        <f t="shared" si="0"/>
        <v>1.3952380952380952</v>
      </c>
      <c r="M19" s="61">
        <f t="shared" si="0"/>
        <v>1.2357142857142858</v>
      </c>
      <c r="N19" s="61">
        <f t="shared" si="0"/>
        <v>1.1946428571428573</v>
      </c>
      <c r="O19" s="61">
        <f t="shared" si="0"/>
        <v>1.0714285714285716</v>
      </c>
      <c r="P19" s="61">
        <f t="shared" si="0"/>
        <v>1.6</v>
      </c>
      <c r="Q19" s="24"/>
      <c r="R19" s="61">
        <f t="shared" ref="R19" si="1">AVERAGE(R4:R18)</f>
        <v>1.7593749999999999</v>
      </c>
      <c r="S19" s="61">
        <f t="shared" ref="S19" si="2">AVERAGE(S4:S18)</f>
        <v>1.690625</v>
      </c>
      <c r="T19" s="61">
        <f t="shared" ref="T19" si="3">AVERAGE(T4:T18)</f>
        <v>1.6031249999999999</v>
      </c>
      <c r="U19" s="61">
        <f t="shared" ref="U19" si="4">AVERAGE(U4:U18)</f>
        <v>1.425</v>
      </c>
    </row>
    <row r="20" spans="1:21" s="43" customFormat="1">
      <c r="A20" s="46"/>
      <c r="B20" s="47"/>
      <c r="C20" s="47"/>
      <c r="D20" s="64" t="s">
        <v>211</v>
      </c>
      <c r="E20" s="65" t="str">
        <f>IF(E19&gt;1.5,"A","NA")</f>
        <v>NA</v>
      </c>
      <c r="F20" s="65" t="str">
        <f t="shared" ref="F20:U20" si="5">IF(F19&gt;1.5,"A","NA")</f>
        <v>A</v>
      </c>
      <c r="G20" s="65" t="str">
        <f t="shared" si="5"/>
        <v>A</v>
      </c>
      <c r="H20" s="65" t="str">
        <f t="shared" si="5"/>
        <v>A</v>
      </c>
      <c r="I20" s="65" t="str">
        <f t="shared" si="5"/>
        <v>NA</v>
      </c>
      <c r="J20" s="65" t="str">
        <f t="shared" si="5"/>
        <v>A</v>
      </c>
      <c r="K20" s="65" t="str">
        <f t="shared" si="5"/>
        <v>NA</v>
      </c>
      <c r="L20" s="65" t="str">
        <f t="shared" si="5"/>
        <v>NA</v>
      </c>
      <c r="M20" s="65" t="str">
        <f t="shared" si="5"/>
        <v>NA</v>
      </c>
      <c r="N20" s="65" t="str">
        <f t="shared" si="5"/>
        <v>NA</v>
      </c>
      <c r="O20" s="65" t="str">
        <f t="shared" si="5"/>
        <v>NA</v>
      </c>
      <c r="P20" s="65" t="str">
        <f t="shared" si="5"/>
        <v>A</v>
      </c>
      <c r="Q20" s="4"/>
      <c r="R20" s="65" t="str">
        <f t="shared" si="5"/>
        <v>A</v>
      </c>
      <c r="S20" s="65" t="str">
        <f t="shared" si="5"/>
        <v>A</v>
      </c>
      <c r="T20" s="65" t="str">
        <f t="shared" si="5"/>
        <v>A</v>
      </c>
      <c r="U20" s="65" t="str">
        <f t="shared" si="5"/>
        <v>NA</v>
      </c>
    </row>
    <row r="21" spans="1:21">
      <c r="A21" s="22"/>
      <c r="B21" s="22"/>
      <c r="D21" s="2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</sheetData>
  <mergeCells count="1">
    <mergeCell ref="A1:U1"/>
  </mergeCells>
  <conditionalFormatting sqref="E4:U19">
    <cfRule type="cellIs" dxfId="4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E23" sqref="E23"/>
    </sheetView>
  </sheetViews>
  <sheetFormatPr defaultRowHeight="12.75"/>
  <cols>
    <col min="1" max="1" width="3.5703125" style="13" bestFit="1" customWidth="1"/>
    <col min="2" max="2" width="4.42578125" style="13" bestFit="1" customWidth="1"/>
    <col min="3" max="3" width="14.140625" style="13" bestFit="1" customWidth="1"/>
    <col min="4" max="4" width="43.28515625" style="13" bestFit="1" customWidth="1"/>
    <col min="5" max="16" width="7.5703125" style="13" bestFit="1" customWidth="1"/>
    <col min="17" max="17" width="3" style="13" customWidth="1"/>
    <col min="18" max="21" width="7.5703125" style="13" bestFit="1" customWidth="1"/>
    <col min="22" max="16384" width="9.140625" style="13"/>
  </cols>
  <sheetData>
    <row r="1" spans="1:21">
      <c r="A1" s="83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</row>
    <row r="2" spans="1:21" s="14" customFormat="1">
      <c r="A2" s="2" t="s">
        <v>31</v>
      </c>
      <c r="B2" s="2" t="s">
        <v>30</v>
      </c>
      <c r="C2" s="2" t="s">
        <v>29</v>
      </c>
      <c r="D2" s="2" t="s">
        <v>28</v>
      </c>
      <c r="E2" s="71" t="s">
        <v>0</v>
      </c>
      <c r="F2" s="71" t="s">
        <v>1</v>
      </c>
      <c r="G2" s="71" t="s">
        <v>2</v>
      </c>
      <c r="H2" s="71" t="s">
        <v>3</v>
      </c>
      <c r="I2" s="71" t="s">
        <v>4</v>
      </c>
      <c r="J2" s="71" t="s">
        <v>5</v>
      </c>
      <c r="K2" s="71" t="s">
        <v>6</v>
      </c>
      <c r="L2" s="71" t="s">
        <v>7</v>
      </c>
      <c r="M2" s="71" t="s">
        <v>8</v>
      </c>
      <c r="N2" s="71" t="s">
        <v>9</v>
      </c>
      <c r="O2" s="71" t="s">
        <v>10</v>
      </c>
      <c r="P2" s="71" t="s">
        <v>11</v>
      </c>
      <c r="Q2" s="12"/>
      <c r="R2" s="71" t="s">
        <v>32</v>
      </c>
      <c r="S2" s="71" t="s">
        <v>33</v>
      </c>
      <c r="T2" s="71" t="s">
        <v>34</v>
      </c>
      <c r="U2" s="71" t="s">
        <v>35</v>
      </c>
    </row>
    <row r="3" spans="1:21">
      <c r="A3" s="15"/>
      <c r="B3" s="7"/>
      <c r="C3" s="7"/>
      <c r="D3" s="7" t="s">
        <v>121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10"/>
      <c r="R3" s="72"/>
      <c r="S3" s="72"/>
      <c r="T3" s="72"/>
      <c r="U3" s="72"/>
    </row>
    <row r="4" spans="1:21">
      <c r="A4" s="15">
        <v>1</v>
      </c>
      <c r="B4" s="7" t="s">
        <v>196</v>
      </c>
      <c r="C4" s="11" t="s">
        <v>194</v>
      </c>
      <c r="D4" s="16" t="s">
        <v>199</v>
      </c>
      <c r="E4" s="1">
        <v>0</v>
      </c>
      <c r="F4" s="1">
        <v>1.17</v>
      </c>
      <c r="G4" s="1">
        <v>1</v>
      </c>
      <c r="H4" s="1">
        <v>0.33</v>
      </c>
      <c r="I4" s="1">
        <v>0</v>
      </c>
      <c r="J4" s="1">
        <v>0.5</v>
      </c>
      <c r="K4" s="1">
        <v>0.17</v>
      </c>
      <c r="L4" s="1">
        <v>0.67</v>
      </c>
      <c r="M4" s="1">
        <v>0.33</v>
      </c>
      <c r="N4" s="1">
        <v>0.67</v>
      </c>
      <c r="O4" s="1">
        <v>0.17</v>
      </c>
      <c r="P4" s="1">
        <v>0.17</v>
      </c>
      <c r="Q4" s="5"/>
      <c r="R4" s="1"/>
      <c r="S4" s="1"/>
      <c r="T4" s="1"/>
      <c r="U4" s="1"/>
    </row>
    <row r="5" spans="1:21">
      <c r="A5" s="15">
        <v>2</v>
      </c>
      <c r="B5" s="7" t="s">
        <v>196</v>
      </c>
      <c r="C5" s="11" t="s">
        <v>193</v>
      </c>
      <c r="D5" s="16" t="s">
        <v>200</v>
      </c>
      <c r="E5" s="1">
        <v>0</v>
      </c>
      <c r="F5" s="1">
        <v>2</v>
      </c>
      <c r="G5" s="1">
        <v>2.6</v>
      </c>
      <c r="H5" s="1">
        <v>2.2000000000000002</v>
      </c>
      <c r="I5" s="1">
        <v>3</v>
      </c>
      <c r="J5" s="1">
        <v>3</v>
      </c>
      <c r="K5" s="1">
        <v>3</v>
      </c>
      <c r="L5" s="1">
        <v>3</v>
      </c>
      <c r="M5" s="1">
        <v>2.8</v>
      </c>
      <c r="N5" s="1">
        <v>3</v>
      </c>
      <c r="O5" s="1">
        <v>2.4</v>
      </c>
      <c r="P5" s="1">
        <v>3</v>
      </c>
      <c r="Q5" s="5"/>
      <c r="R5" s="1"/>
      <c r="S5" s="1"/>
      <c r="T5" s="1"/>
      <c r="U5" s="1"/>
    </row>
    <row r="6" spans="1:21">
      <c r="A6" s="15">
        <v>3</v>
      </c>
      <c r="B6" s="7" t="s">
        <v>196</v>
      </c>
      <c r="C6" s="11" t="s">
        <v>201</v>
      </c>
      <c r="D6" s="16" t="s">
        <v>202</v>
      </c>
      <c r="E6" s="1">
        <v>0</v>
      </c>
      <c r="F6" s="1">
        <v>1.8</v>
      </c>
      <c r="G6" s="1">
        <v>2.2000000000000002</v>
      </c>
      <c r="H6" s="1">
        <v>1.8</v>
      </c>
      <c r="I6" s="1">
        <v>3</v>
      </c>
      <c r="J6" s="1">
        <v>2</v>
      </c>
      <c r="K6" s="1">
        <v>3</v>
      </c>
      <c r="L6" s="1">
        <v>3</v>
      </c>
      <c r="M6" s="1">
        <v>3</v>
      </c>
      <c r="N6" s="1">
        <v>3</v>
      </c>
      <c r="O6" s="1">
        <v>0.8</v>
      </c>
      <c r="P6" s="1">
        <v>3</v>
      </c>
      <c r="Q6" s="5"/>
      <c r="R6" s="1"/>
      <c r="S6" s="1"/>
      <c r="T6" s="1"/>
      <c r="U6" s="1"/>
    </row>
    <row r="7" spans="1:21">
      <c r="A7" s="15">
        <v>4</v>
      </c>
      <c r="B7" s="7" t="s">
        <v>196</v>
      </c>
      <c r="C7" s="11" t="s">
        <v>197</v>
      </c>
      <c r="D7" s="16" t="s">
        <v>198</v>
      </c>
      <c r="E7" s="1">
        <v>0</v>
      </c>
      <c r="F7" s="1">
        <v>1.5</v>
      </c>
      <c r="G7" s="1">
        <v>1.5</v>
      </c>
      <c r="H7" s="1">
        <v>1.67</v>
      </c>
      <c r="I7" s="1">
        <v>2.5</v>
      </c>
      <c r="J7" s="1">
        <v>1.67</v>
      </c>
      <c r="K7" s="1">
        <v>1.67</v>
      </c>
      <c r="L7" s="1">
        <v>2.33</v>
      </c>
      <c r="M7" s="1">
        <v>1.83</v>
      </c>
      <c r="N7" s="1">
        <v>2.17</v>
      </c>
      <c r="O7" s="1">
        <v>1.33</v>
      </c>
      <c r="P7" s="1">
        <v>2</v>
      </c>
      <c r="Q7" s="5"/>
      <c r="R7" s="1"/>
      <c r="S7" s="1"/>
      <c r="T7" s="1"/>
      <c r="U7" s="1"/>
    </row>
    <row r="8" spans="1:21">
      <c r="A8" s="15">
        <v>5</v>
      </c>
      <c r="B8" s="7" t="s">
        <v>196</v>
      </c>
      <c r="C8" s="11" t="s">
        <v>194</v>
      </c>
      <c r="D8" s="16" t="s">
        <v>195</v>
      </c>
      <c r="E8" s="1">
        <v>1</v>
      </c>
      <c r="F8" s="1">
        <v>2</v>
      </c>
      <c r="G8" s="1">
        <v>3</v>
      </c>
      <c r="H8" s="1">
        <v>2</v>
      </c>
      <c r="I8" s="1">
        <v>2</v>
      </c>
      <c r="J8" s="1">
        <v>2</v>
      </c>
      <c r="K8" s="1">
        <v>1</v>
      </c>
      <c r="L8" s="1">
        <v>2</v>
      </c>
      <c r="M8" s="1">
        <v>3</v>
      </c>
      <c r="N8" s="1">
        <v>1</v>
      </c>
      <c r="O8" s="1">
        <v>3</v>
      </c>
      <c r="P8" s="1">
        <v>1</v>
      </c>
      <c r="Q8" s="5"/>
      <c r="R8" s="1"/>
      <c r="S8" s="1"/>
      <c r="T8" s="1"/>
      <c r="U8" s="1"/>
    </row>
    <row r="9" spans="1:21">
      <c r="A9" s="15">
        <v>6</v>
      </c>
      <c r="B9" s="7" t="s">
        <v>196</v>
      </c>
      <c r="C9" s="11" t="s">
        <v>203</v>
      </c>
      <c r="D9" s="16" t="s">
        <v>204</v>
      </c>
      <c r="E9" s="1">
        <v>2.6</v>
      </c>
      <c r="F9" s="1">
        <v>3</v>
      </c>
      <c r="G9" s="1">
        <v>2.6</v>
      </c>
      <c r="H9" s="1">
        <v>2.8</v>
      </c>
      <c r="I9" s="1">
        <v>2.4</v>
      </c>
      <c r="J9" s="1">
        <v>1</v>
      </c>
      <c r="K9" s="1">
        <v>0</v>
      </c>
      <c r="L9" s="1">
        <v>0</v>
      </c>
      <c r="M9" s="1">
        <v>1.8</v>
      </c>
      <c r="N9" s="1">
        <v>3</v>
      </c>
      <c r="O9" s="1">
        <v>3</v>
      </c>
      <c r="P9" s="1">
        <v>3</v>
      </c>
      <c r="Q9" s="5"/>
      <c r="R9" s="1"/>
      <c r="S9" s="1"/>
      <c r="T9" s="1"/>
      <c r="U9" s="1"/>
    </row>
    <row r="10" spans="1:21">
      <c r="A10" s="15">
        <v>7</v>
      </c>
      <c r="B10" s="7" t="s">
        <v>196</v>
      </c>
      <c r="C10" s="18" t="s">
        <v>185</v>
      </c>
      <c r="D10" s="18" t="s">
        <v>186</v>
      </c>
      <c r="E10" s="1">
        <v>2.17</v>
      </c>
      <c r="F10" s="1">
        <v>2.33</v>
      </c>
      <c r="G10" s="1">
        <v>2.17</v>
      </c>
      <c r="H10" s="1">
        <v>2.17</v>
      </c>
      <c r="I10" s="1">
        <v>1.5</v>
      </c>
      <c r="J10" s="1">
        <v>1</v>
      </c>
      <c r="K10" s="1">
        <v>1</v>
      </c>
      <c r="L10" s="1">
        <v>0</v>
      </c>
      <c r="M10" s="1">
        <v>1.4</v>
      </c>
      <c r="N10" s="1">
        <v>2.5</v>
      </c>
      <c r="O10" s="1">
        <v>2.33</v>
      </c>
      <c r="P10" s="1">
        <v>2.5</v>
      </c>
      <c r="Q10" s="5"/>
      <c r="R10" s="1">
        <v>2.4</v>
      </c>
      <c r="S10" s="1">
        <v>2.4</v>
      </c>
      <c r="T10" s="1">
        <v>1.6</v>
      </c>
      <c r="U10" s="1">
        <v>2</v>
      </c>
    </row>
    <row r="11" spans="1:21">
      <c r="A11" s="15">
        <v>8</v>
      </c>
      <c r="B11" s="7" t="s">
        <v>196</v>
      </c>
      <c r="C11" s="17" t="s">
        <v>187</v>
      </c>
      <c r="D11" s="18" t="s">
        <v>188</v>
      </c>
      <c r="E11" s="1">
        <v>3</v>
      </c>
      <c r="F11" s="1">
        <v>2.6</v>
      </c>
      <c r="G11" s="1">
        <v>2.8</v>
      </c>
      <c r="H11" s="1">
        <v>3</v>
      </c>
      <c r="I11" s="1">
        <v>3</v>
      </c>
      <c r="J11" s="1">
        <v>1.8</v>
      </c>
      <c r="K11" s="1">
        <v>1.4</v>
      </c>
      <c r="L11" s="1">
        <v>1.5</v>
      </c>
      <c r="M11" s="1">
        <v>1.6</v>
      </c>
      <c r="N11" s="1">
        <v>2.6</v>
      </c>
      <c r="O11" s="1">
        <v>2.8</v>
      </c>
      <c r="P11" s="1">
        <v>3</v>
      </c>
      <c r="Q11" s="5"/>
      <c r="R11" s="1">
        <v>3</v>
      </c>
      <c r="S11" s="1">
        <v>3</v>
      </c>
      <c r="T11" s="1">
        <v>2</v>
      </c>
      <c r="U11" s="1">
        <v>2.6</v>
      </c>
    </row>
    <row r="12" spans="1:21" s="86" customFormat="1">
      <c r="A12" s="15">
        <v>9</v>
      </c>
      <c r="B12" s="7" t="s">
        <v>196</v>
      </c>
      <c r="C12" s="15" t="s">
        <v>189</v>
      </c>
      <c r="D12" s="18" t="s">
        <v>190</v>
      </c>
      <c r="E12" s="1">
        <v>2.4</v>
      </c>
      <c r="F12" s="1">
        <v>2.4</v>
      </c>
      <c r="G12" s="1">
        <v>3</v>
      </c>
      <c r="H12" s="1">
        <v>3</v>
      </c>
      <c r="I12" s="1">
        <v>1.4</v>
      </c>
      <c r="J12" s="1">
        <v>2.8</v>
      </c>
      <c r="K12" s="1">
        <v>1.8</v>
      </c>
      <c r="L12" s="1">
        <v>2.4</v>
      </c>
      <c r="M12" s="1">
        <v>2.2000000000000002</v>
      </c>
      <c r="N12" s="1">
        <v>2.6</v>
      </c>
      <c r="O12" s="1">
        <v>1.4</v>
      </c>
      <c r="P12" s="1">
        <v>3</v>
      </c>
      <c r="Q12" s="5"/>
      <c r="R12" s="1">
        <v>2.2000000000000002</v>
      </c>
      <c r="S12" s="1">
        <v>1.8</v>
      </c>
      <c r="T12" s="1">
        <v>2.2000000000000002</v>
      </c>
      <c r="U12" s="1">
        <v>2.6</v>
      </c>
    </row>
    <row r="13" spans="1:21">
      <c r="A13" s="22"/>
      <c r="B13" s="22"/>
      <c r="C13" s="22"/>
      <c r="D13" s="62" t="s">
        <v>125</v>
      </c>
      <c r="E13" s="61">
        <f>AVERAGE(E4:E12)</f>
        <v>1.2411111111111111</v>
      </c>
      <c r="F13" s="61">
        <f t="shared" ref="F13:P13" si="0">AVERAGE(F4:F12)</f>
        <v>2.0888888888888886</v>
      </c>
      <c r="G13" s="61">
        <f t="shared" si="0"/>
        <v>2.318888888888889</v>
      </c>
      <c r="H13" s="61">
        <f t="shared" si="0"/>
        <v>2.1077777777777778</v>
      </c>
      <c r="I13" s="61">
        <f t="shared" si="0"/>
        <v>2.0888888888888886</v>
      </c>
      <c r="J13" s="61">
        <f t="shared" si="0"/>
        <v>1.7522222222222221</v>
      </c>
      <c r="K13" s="61">
        <f t="shared" si="0"/>
        <v>1.4488888888888889</v>
      </c>
      <c r="L13" s="61">
        <f t="shared" si="0"/>
        <v>1.6555555555555557</v>
      </c>
      <c r="M13" s="61">
        <f t="shared" si="0"/>
        <v>1.9955555555555557</v>
      </c>
      <c r="N13" s="61">
        <f t="shared" si="0"/>
        <v>2.2822222222222224</v>
      </c>
      <c r="O13" s="61">
        <f t="shared" si="0"/>
        <v>1.9144444444444442</v>
      </c>
      <c r="P13" s="61">
        <f t="shared" si="0"/>
        <v>2.2966666666666669</v>
      </c>
      <c r="Q13" s="24"/>
      <c r="R13" s="61">
        <f t="shared" ref="R13" si="1">AVERAGE(R4:R12)</f>
        <v>2.5333333333333337</v>
      </c>
      <c r="S13" s="61">
        <f t="shared" ref="S13" si="2">AVERAGE(S4:S12)</f>
        <v>2.4</v>
      </c>
      <c r="T13" s="61">
        <f t="shared" ref="T13" si="3">AVERAGE(T4:T12)</f>
        <v>1.9333333333333336</v>
      </c>
      <c r="U13" s="61">
        <f t="shared" ref="U13" si="4">AVERAGE(U4:U12)</f>
        <v>2.4</v>
      </c>
    </row>
    <row r="14" spans="1:21" s="43" customFormat="1">
      <c r="A14" s="46"/>
      <c r="B14" s="47"/>
      <c r="C14" s="47"/>
      <c r="D14" s="64" t="s">
        <v>211</v>
      </c>
      <c r="E14" s="65" t="str">
        <f>IF(E13&gt;1.5,"A","NA")</f>
        <v>NA</v>
      </c>
      <c r="F14" s="65" t="str">
        <f t="shared" ref="F14:U14" si="5">IF(F13&gt;1.5,"A","NA")</f>
        <v>A</v>
      </c>
      <c r="G14" s="65" t="str">
        <f t="shared" si="5"/>
        <v>A</v>
      </c>
      <c r="H14" s="65" t="str">
        <f t="shared" si="5"/>
        <v>A</v>
      </c>
      <c r="I14" s="65" t="str">
        <f t="shared" si="5"/>
        <v>A</v>
      </c>
      <c r="J14" s="65" t="str">
        <f t="shared" si="5"/>
        <v>A</v>
      </c>
      <c r="K14" s="65" t="str">
        <f t="shared" si="5"/>
        <v>NA</v>
      </c>
      <c r="L14" s="65" t="str">
        <f t="shared" si="5"/>
        <v>A</v>
      </c>
      <c r="M14" s="65" t="str">
        <f t="shared" si="5"/>
        <v>A</v>
      </c>
      <c r="N14" s="65" t="str">
        <f t="shared" si="5"/>
        <v>A</v>
      </c>
      <c r="O14" s="65" t="str">
        <f t="shared" si="5"/>
        <v>A</v>
      </c>
      <c r="P14" s="65" t="str">
        <f t="shared" si="5"/>
        <v>A</v>
      </c>
      <c r="Q14" s="4"/>
      <c r="R14" s="65" t="str">
        <f t="shared" si="5"/>
        <v>A</v>
      </c>
      <c r="S14" s="65" t="str">
        <f t="shared" si="5"/>
        <v>A</v>
      </c>
      <c r="T14" s="65" t="str">
        <f t="shared" si="5"/>
        <v>A</v>
      </c>
      <c r="U14" s="65" t="str">
        <f t="shared" si="5"/>
        <v>A</v>
      </c>
    </row>
    <row r="15" spans="1:21">
      <c r="A15" s="22"/>
      <c r="B15" s="22"/>
      <c r="D15" s="2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</sheetData>
  <mergeCells count="1">
    <mergeCell ref="A1:U1"/>
  </mergeCells>
  <conditionalFormatting sqref="E4:U12">
    <cfRule type="cellIs" dxfId="2" priority="2" stopIfTrue="1" operator="greaterThan">
      <formula>3</formula>
    </cfRule>
  </conditionalFormatting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PO(%)</vt:lpstr>
      <vt:lpstr>PO(Avg)</vt:lpstr>
      <vt:lpstr>BT-1 </vt:lpstr>
      <vt:lpstr>BT-2 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vikas.baghel</cp:lastModifiedBy>
  <cp:lastPrinted>2018-01-31T07:19:09Z</cp:lastPrinted>
  <dcterms:created xsi:type="dcterms:W3CDTF">2017-12-14T08:33:08Z</dcterms:created>
  <dcterms:modified xsi:type="dcterms:W3CDTF">2022-08-22T13:31:43Z</dcterms:modified>
</cp:coreProperties>
</file>